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troduction" sheetId="1" r:id="rId1"/>
    <sheet name="analysis" sheetId="2" r:id="rId2"/>
    <sheet name="matlab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<sst xmlns="http://schemas.openxmlformats.org/spreadsheetml/2006/main" count="96" uniqueCount="90">
  <si>
    <t xml:space="preserve">The following analysis is related to trombe walls </t>
  </si>
  <si>
    <t xml:space="preserve">Trombe wall is usually a 8-inch to 16-inch-thick masonry wall coated with a dark and heat-absorbing material </t>
  </si>
  <si>
    <t>and faced with a double or a single glass. Shown on the left.</t>
  </si>
  <si>
    <t>Heat from sunlight passing through the glass is absorbed by the dark surface, stored in the wall, and conducted</t>
  </si>
  <si>
    <t>slowly inward through the masonry later when heating is needed.</t>
  </si>
  <si>
    <t>transient temperature analysis using a cube as a simplifed housing model, hourly time steps</t>
  </si>
  <si>
    <t>the simulation aims at understanding how the thermal storage affect the transient temperature</t>
  </si>
  <si>
    <t xml:space="preserve">performance indoors.we compare the hourly indoor temperature variation with and without the </t>
  </si>
  <si>
    <t>trombe wall.</t>
  </si>
  <si>
    <t>structure</t>
  </si>
  <si>
    <t>wall 1</t>
  </si>
  <si>
    <t>wall 2</t>
  </si>
  <si>
    <t>wall 3</t>
  </si>
  <si>
    <t>wall 4</t>
  </si>
  <si>
    <t>wall 5</t>
  </si>
  <si>
    <t>UA (W/K)</t>
  </si>
  <si>
    <t>area (m2)</t>
  </si>
  <si>
    <t>conductivity (W/m2 K)</t>
  </si>
  <si>
    <t>case 1 - without trombe wall</t>
  </si>
  <si>
    <t>case 2 - with trombe wall</t>
  </si>
  <si>
    <t>thermal capacity</t>
  </si>
  <si>
    <t>window (case1)</t>
  </si>
  <si>
    <t>trombe wall (case2)</t>
  </si>
  <si>
    <t>density (kg/m3)</t>
  </si>
  <si>
    <t>case 1</t>
  </si>
  <si>
    <t>case 2</t>
  </si>
  <si>
    <t>diurnal average temperature, C</t>
  </si>
  <si>
    <t>Assumptions</t>
  </si>
  <si>
    <t>no heat gain inside the room from equipment and people</t>
  </si>
  <si>
    <t xml:space="preserve">notes: the house is considered a cube.   the window in case 1 is replaced with a trombe wall in case 2. </t>
  </si>
  <si>
    <t>single layer glass n both cases</t>
  </si>
  <si>
    <t>diurnal temperature swing about mean, C</t>
  </si>
  <si>
    <t xml:space="preserve">               X</t>
  </si>
  <si>
    <t>(with considering the airlayer resistance)</t>
  </si>
  <si>
    <t xml:space="preserve">                                 wall 6</t>
  </si>
  <si>
    <t>UA:      the conduction resistance between outside and air</t>
  </si>
  <si>
    <t xml:space="preserve">hinA:   convection heat transfer between mass walls and the air </t>
  </si>
  <si>
    <t>hinA(W/K)</t>
  </si>
  <si>
    <t>W/m2K</t>
  </si>
  <si>
    <t xml:space="preserve">hin assumed to be </t>
  </si>
  <si>
    <t>Cair:    heat capacity of air and light mass stuff</t>
  </si>
  <si>
    <t>Cmass: heat capacity of massive stuff (walls and floors in this simulation)</t>
  </si>
  <si>
    <t>(assumed)</t>
  </si>
  <si>
    <t>a:  the amount of solar radiation absorbed by the air directly</t>
  </si>
  <si>
    <t>b:  the amount of solar radiation absorbed by the thermal mass</t>
  </si>
  <si>
    <t xml:space="preserve">(assume the shading coeffecient is </t>
  </si>
  <si>
    <t xml:space="preserve">the ratio of solar ratio by air is </t>
  </si>
  <si>
    <t>To:  outside temperature variation. Can be approximated using a sin curve</t>
  </si>
  <si>
    <t>Qsun: the solar radiation. Can be approximated using SHGF</t>
  </si>
  <si>
    <t>To=10 + 5 Sin (6.283*(t-9)/24)</t>
  </si>
  <si>
    <t>y = -23.616x2 + 307.01x - 240.36</t>
  </si>
  <si>
    <t>0 &lt; t &lt; 6 and 18 &lt; t &lt; 23</t>
  </si>
  <si>
    <t>otherwise</t>
  </si>
  <si>
    <t>changes based on case 1</t>
  </si>
  <si>
    <t>b1:  the amount of solar radiation absorbed by normal wass</t>
  </si>
  <si>
    <t>b2: the amount of solar radiation by trombe wall</t>
  </si>
  <si>
    <t>a:   due to the presence of trombe wall, no solar radiation by air</t>
  </si>
  <si>
    <t>b in case 1</t>
  </si>
  <si>
    <t>a in case 1</t>
  </si>
  <si>
    <t>Ctrombe:  thermal capacity of trombe wall</t>
  </si>
  <si>
    <t>hinAt:  convection heat transfer between trombe wall and the air</t>
  </si>
  <si>
    <t>hrAt:   radiation between trombe wall and normal walls</t>
  </si>
  <si>
    <t>hr assume</t>
  </si>
  <si>
    <t>hrA</t>
  </si>
  <si>
    <t>( (0.4)(absorption coefficient)</t>
  </si>
  <si>
    <t>the simulation is conducted based on the hourly indoor temperature comparison between two cases in MATLAB</t>
  </si>
  <si>
    <t>solar radiation approximation</t>
  </si>
  <si>
    <t>We would like to show that how trombewalls affect the indoor temperature using the following simplified analysis</t>
  </si>
  <si>
    <t>no trombe wall</t>
  </si>
  <si>
    <t>case 0</t>
  </si>
  <si>
    <t>case 3</t>
  </si>
  <si>
    <t>one layer of trombe wall</t>
  </si>
  <si>
    <t>and see how exactly it affects the indoor temperature.</t>
  </si>
  <si>
    <t xml:space="preserve">four cases are studied and the room remains the same in all cases.  You are able to study and compare </t>
  </si>
  <si>
    <t>all these different cases.  The surface property of the trombewall is also very important. You can change the absorptivity</t>
  </si>
  <si>
    <t>&lt;==== Mlputmatrix ("a", k20)  gives matlab the case number</t>
  </si>
  <si>
    <t>&lt;==== Simulate the indoor air temperatures in matlab</t>
  </si>
  <si>
    <t>&lt;==== matlab return. a 0 for b means normal. an error msg will be shown otherwise</t>
  </si>
  <si>
    <t>case number</t>
  </si>
  <si>
    <t>which case do you want to explore?</t>
  </si>
  <si>
    <t>request can be handled?</t>
  </si>
  <si>
    <t>(yes 1 no 0)</t>
  </si>
  <si>
    <t>simulation result or matlab will tell you your request cannot be handled by the simple program.</t>
  </si>
  <si>
    <t>In each following cell with zero value, hit F2 and then "Enter". After doing that to all three, we will get the matlab</t>
  </si>
  <si>
    <t>Simulation</t>
  </si>
  <si>
    <t>two layers of trombe wall</t>
  </si>
  <si>
    <t>three  layers of trombe wall</t>
  </si>
  <si>
    <t>mlopen</t>
  </si>
  <si>
    <t>mlclose</t>
  </si>
  <si>
    <t>excel  link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</si>
</sst>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4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'[1]lumped'!$C$45:$C$68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38</c:v>
                </c:pt>
                <c:pt idx="7">
                  <c:v>279</c:v>
                </c:pt>
                <c:pt idx="8">
                  <c:v>476</c:v>
                </c:pt>
                <c:pt idx="9">
                  <c:v>619</c:v>
                </c:pt>
                <c:pt idx="10">
                  <c:v>707</c:v>
                </c:pt>
                <c:pt idx="11">
                  <c:v>737</c:v>
                </c:pt>
                <c:pt idx="12">
                  <c:v>737</c:v>
                </c:pt>
                <c:pt idx="13">
                  <c:v>707</c:v>
                </c:pt>
                <c:pt idx="14">
                  <c:v>619</c:v>
                </c:pt>
                <c:pt idx="15">
                  <c:v>476</c:v>
                </c:pt>
                <c:pt idx="16">
                  <c:v>279</c:v>
                </c:pt>
                <c:pt idx="17">
                  <c:v>38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8039904"/>
        <c:axId val="29359073"/>
      </c:lineChart>
      <c:catAx>
        <c:axId val="48039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59073"/>
        <c:crosses val="autoZero"/>
        <c:auto val="1"/>
        <c:lblOffset val="100"/>
        <c:noMultiLvlLbl val="0"/>
      </c:catAx>
      <c:valAx>
        <c:axId val="29359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39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323850</xdr:colOff>
      <xdr:row>24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752725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46</xdr:row>
      <xdr:rowOff>9525</xdr:rowOff>
    </xdr:from>
    <xdr:to>
      <xdr:col>8</xdr:col>
      <xdr:colOff>314325</xdr:colOff>
      <xdr:row>56</xdr:row>
      <xdr:rowOff>142875</xdr:rowOff>
    </xdr:to>
    <xdr:graphicFrame>
      <xdr:nvGraphicFramePr>
        <xdr:cNvPr id="1" name="Chart 2"/>
        <xdr:cNvGraphicFramePr/>
      </xdr:nvGraphicFramePr>
      <xdr:xfrm>
        <a:off x="3019425" y="7458075"/>
        <a:ext cx="309562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ombewalldi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TLABR11\exlink\excl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lumped"/>
      <sheetName val="differntial-elf"/>
      <sheetName val="differential"/>
    </sheetNames>
    <sheetDataSet>
      <sheetData sheetId="1"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38</v>
          </cell>
        </row>
        <row r="52">
          <cell r="C52">
            <v>279</v>
          </cell>
        </row>
        <row r="53">
          <cell r="C53">
            <v>476</v>
          </cell>
        </row>
        <row r="54">
          <cell r="C54">
            <v>619</v>
          </cell>
        </row>
        <row r="55">
          <cell r="C55">
            <v>707</v>
          </cell>
        </row>
        <row r="56">
          <cell r="C56">
            <v>737</v>
          </cell>
        </row>
        <row r="57">
          <cell r="C57">
            <v>737</v>
          </cell>
        </row>
        <row r="58">
          <cell r="C58">
            <v>707</v>
          </cell>
        </row>
        <row r="59">
          <cell r="C59">
            <v>619</v>
          </cell>
        </row>
        <row r="60">
          <cell r="C60">
            <v>476</v>
          </cell>
        </row>
        <row r="61">
          <cell r="C61">
            <v>279</v>
          </cell>
        </row>
        <row r="62">
          <cell r="C62">
            <v>38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MLevalstring"/>
      <definedName name="Mlgetmatrix"/>
      <definedName name="mlputmatrix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H16" sqref="H16:H17"/>
    </sheetView>
  </sheetViews>
  <sheetFormatPr defaultColWidth="9.140625" defaultRowHeight="12.75"/>
  <cols>
    <col min="6" max="6" width="10.7109375" style="0" customWidth="1"/>
    <col min="10" max="10" width="11.421875" style="0" customWidth="1"/>
    <col min="11" max="11" width="13.140625" style="0" customWidth="1"/>
    <col min="12" max="12" width="14.00390625" style="0" customWidth="1"/>
  </cols>
  <sheetData>
    <row r="1" ht="12.75">
      <c r="F1" t="s">
        <v>0</v>
      </c>
    </row>
    <row r="3" ht="12.75">
      <c r="F3" t="s">
        <v>1</v>
      </c>
    </row>
    <row r="4" ht="12.75">
      <c r="F4" t="s">
        <v>2</v>
      </c>
    </row>
    <row r="5" ht="12.75">
      <c r="F5" t="s">
        <v>3</v>
      </c>
    </row>
    <row r="6" ht="12.75">
      <c r="F6" t="s">
        <v>4</v>
      </c>
    </row>
    <row r="8" ht="12.75">
      <c r="F8" t="s">
        <v>67</v>
      </c>
    </row>
    <row r="9" ht="12.75">
      <c r="F9" t="s">
        <v>73</v>
      </c>
    </row>
    <row r="10" ht="12.75">
      <c r="F10" t="s">
        <v>74</v>
      </c>
    </row>
    <row r="11" ht="12.75">
      <c r="F11" t="s">
        <v>72</v>
      </c>
    </row>
    <row r="13" spans="6:7" ht="12.75">
      <c r="F13" t="s">
        <v>69</v>
      </c>
      <c r="G13" t="s">
        <v>68</v>
      </c>
    </row>
    <row r="14" spans="6:7" ht="12.75">
      <c r="F14" t="s">
        <v>24</v>
      </c>
      <c r="G14" t="s">
        <v>71</v>
      </c>
    </row>
    <row r="15" spans="6:13" ht="12.75">
      <c r="F15" t="s">
        <v>25</v>
      </c>
      <c r="G15" t="s">
        <v>85</v>
      </c>
      <c r="L15" s="3"/>
      <c r="M15" s="3"/>
    </row>
    <row r="16" spans="6:13" ht="12.75">
      <c r="F16" t="s">
        <v>70</v>
      </c>
      <c r="G16" t="s">
        <v>86</v>
      </c>
      <c r="L16" s="3"/>
      <c r="M16" s="3"/>
    </row>
    <row r="17" spans="12:13" ht="12.75">
      <c r="L17" s="3"/>
      <c r="M17" s="3"/>
    </row>
    <row r="18" spans="6:12" ht="12.75">
      <c r="F18" s="3"/>
      <c r="G18" s="3"/>
      <c r="H18" s="3"/>
      <c r="I18" s="3"/>
      <c r="J18" s="3" t="s">
        <v>78</v>
      </c>
      <c r="K18" s="3" t="s">
        <v>80</v>
      </c>
      <c r="L18" s="3"/>
    </row>
    <row r="19" spans="6:12" ht="13.5" thickBot="1">
      <c r="F19" s="3"/>
      <c r="G19" s="3"/>
      <c r="H19" s="3"/>
      <c r="I19" s="3"/>
      <c r="K19" t="s">
        <v>81</v>
      </c>
      <c r="L19" s="3"/>
    </row>
    <row r="20" spans="6:12" ht="13.5" thickBot="1">
      <c r="F20" s="4" t="s">
        <v>79</v>
      </c>
      <c r="G20" s="3"/>
      <c r="H20" s="3"/>
      <c r="I20" s="3"/>
      <c r="J20" s="5">
        <v>1</v>
      </c>
      <c r="K20">
        <v>0</v>
      </c>
      <c r="L20" s="3"/>
    </row>
    <row r="21" spans="6:13" ht="12.75">
      <c r="F21" s="3"/>
      <c r="G21" s="3"/>
      <c r="H21" s="3"/>
      <c r="I21" s="3"/>
      <c r="J21" s="3"/>
      <c r="K21" s="3"/>
      <c r="M21" s="3"/>
    </row>
    <row r="22" spans="12:13" ht="12.75">
      <c r="L22" s="3"/>
      <c r="M22" s="3"/>
    </row>
    <row r="23" spans="6:13" ht="12.75">
      <c r="F23" s="3"/>
      <c r="G23" s="3"/>
      <c r="H23" s="3"/>
      <c r="I23" s="3"/>
      <c r="J23" s="3"/>
      <c r="K23" s="3"/>
      <c r="L23" s="3"/>
      <c r="M23" s="3"/>
    </row>
    <row r="24" spans="6:13" ht="12.75">
      <c r="F24" s="3"/>
      <c r="G24" s="3"/>
      <c r="H24" s="3"/>
      <c r="I24" s="3"/>
      <c r="J24" s="3"/>
      <c r="K24" s="3"/>
      <c r="L24" s="3"/>
      <c r="M24" s="3"/>
    </row>
    <row r="25" spans="6:13" ht="12.75">
      <c r="F25" s="3"/>
      <c r="G25" s="3"/>
      <c r="H25" s="3"/>
      <c r="I25" s="3"/>
      <c r="J25" s="3"/>
      <c r="K25" s="3"/>
      <c r="L25" s="3"/>
      <c r="M25" s="3"/>
    </row>
    <row r="26" spans="6:13" ht="12.75">
      <c r="F26" s="3"/>
      <c r="G26" s="3"/>
      <c r="H26" s="3"/>
      <c r="I26" s="3"/>
      <c r="J26" s="3"/>
      <c r="K26" s="3"/>
      <c r="L26" s="3"/>
      <c r="M26" s="3"/>
    </row>
    <row r="27" spans="6:13" ht="12.75">
      <c r="F27" s="6" t="s">
        <v>84</v>
      </c>
      <c r="G27" s="6"/>
      <c r="H27" s="3"/>
      <c r="I27" s="3"/>
      <c r="J27" s="3"/>
      <c r="K27" s="3"/>
      <c r="L27" s="3"/>
      <c r="M27" s="3"/>
    </row>
    <row r="28" spans="6:13" ht="12.75">
      <c r="F28" t="s">
        <v>83</v>
      </c>
      <c r="H28" s="3"/>
      <c r="I28" s="3"/>
      <c r="J28" s="3"/>
      <c r="K28" s="3"/>
      <c r="L28" s="3"/>
      <c r="M28" s="3"/>
    </row>
    <row r="29" spans="6:13" ht="12.75">
      <c r="F29" t="s">
        <v>82</v>
      </c>
      <c r="M29" s="7"/>
    </row>
    <row r="30" spans="1:13" ht="12.75">
      <c r="A30" s="6"/>
      <c r="B30" s="6"/>
      <c r="M30" s="7"/>
    </row>
    <row r="31" spans="1:13" ht="12.75">
      <c r="A31" s="6"/>
      <c r="B31" s="6"/>
      <c r="F31" s="6">
        <f>[2]!mlputmatrix("num",J20)</f>
        <v>0</v>
      </c>
      <c r="G31" s="6" t="s">
        <v>75</v>
      </c>
      <c r="H31" s="6"/>
      <c r="I31" s="7"/>
      <c r="J31" s="7"/>
      <c r="K31" s="7"/>
      <c r="L31" s="8"/>
      <c r="M31" s="7"/>
    </row>
    <row r="32" spans="1:13" ht="12.75">
      <c r="A32" s="6"/>
      <c r="B32" s="6"/>
      <c r="F32" s="6">
        <f>[2]!MLevalstring("[b]=casechoose(num)")</f>
        <v>0</v>
      </c>
      <c r="G32" s="6" t="s">
        <v>76</v>
      </c>
      <c r="H32" s="6"/>
      <c r="I32" s="7"/>
      <c r="J32" s="7"/>
      <c r="K32" s="7"/>
      <c r="L32" s="7"/>
      <c r="M32" s="7"/>
    </row>
    <row r="33" spans="6:13" ht="12.75">
      <c r="F33" s="7" t="str">
        <f>[2]!Mlgetmatrix("b","l20")</f>
        <v>#MATLAB?</v>
      </c>
      <c r="G33" s="6" t="s">
        <v>77</v>
      </c>
      <c r="H33" s="6"/>
      <c r="I33" s="7"/>
      <c r="J33" s="7"/>
      <c r="K33" s="7"/>
      <c r="L33" s="7"/>
      <c r="M33" s="7"/>
    </row>
    <row r="34" spans="6:13" ht="12.75">
      <c r="F34" s="3"/>
      <c r="G34" s="3"/>
      <c r="H34" s="3"/>
      <c r="I34" s="3"/>
      <c r="J34" s="3"/>
      <c r="K34" s="3"/>
      <c r="L34" s="3"/>
      <c r="M34" s="3"/>
    </row>
    <row r="35" spans="6:13" ht="12.75">
      <c r="F35" s="3"/>
      <c r="G35" s="3"/>
      <c r="H35" s="3"/>
      <c r="I35" s="3"/>
      <c r="J35" s="3"/>
      <c r="K35" s="3"/>
      <c r="L35" s="3"/>
      <c r="M35" s="3"/>
    </row>
  </sheetData>
  <printOptions/>
  <pageMargins left="0.75" right="0.75" top="1" bottom="1" header="0.5" footer="0.5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="85" zoomScaleNormal="85" workbookViewId="0" topLeftCell="A1">
      <selection activeCell="D35" sqref="D35"/>
    </sheetView>
  </sheetViews>
  <sheetFormatPr defaultColWidth="9.140625" defaultRowHeight="12.75"/>
  <cols>
    <col min="1" max="1" width="17.8515625" style="0" customWidth="1"/>
    <col min="7" max="7" width="14.28125" style="0" customWidth="1"/>
    <col min="9" max="9" width="10.7109375" style="0" customWidth="1"/>
    <col min="10" max="10" width="16.421875" style="0" customWidth="1"/>
  </cols>
  <sheetData>
    <row r="1" ht="12.75">
      <c r="A1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7" ht="12.75">
      <c r="A7" t="s">
        <v>65</v>
      </c>
    </row>
    <row r="8" ht="12.75">
      <c r="A8" t="s">
        <v>18</v>
      </c>
    </row>
    <row r="9" ht="12.75">
      <c r="A9" t="s">
        <v>19</v>
      </c>
    </row>
    <row r="11" spans="1:7" ht="12.75">
      <c r="A11" t="s">
        <v>9</v>
      </c>
      <c r="B11" t="s">
        <v>10</v>
      </c>
      <c r="C11" t="s">
        <v>11</v>
      </c>
      <c r="D11" t="s">
        <v>12</v>
      </c>
      <c r="E11" t="s">
        <v>13</v>
      </c>
      <c r="F11" t="s">
        <v>14</v>
      </c>
      <c r="G11" t="s">
        <v>34</v>
      </c>
    </row>
    <row r="12" spans="7:8" ht="12.75">
      <c r="G12" t="s">
        <v>21</v>
      </c>
      <c r="H12" t="s">
        <v>22</v>
      </c>
    </row>
    <row r="13" spans="1:8" ht="12.75">
      <c r="A13" t="s">
        <v>16</v>
      </c>
      <c r="B13">
        <v>0.1</v>
      </c>
      <c r="C13">
        <v>0.1</v>
      </c>
      <c r="D13">
        <v>0.1</v>
      </c>
      <c r="E13">
        <v>0.1</v>
      </c>
      <c r="F13">
        <v>0.1</v>
      </c>
      <c r="G13">
        <v>0.1</v>
      </c>
      <c r="H13">
        <v>0.1</v>
      </c>
    </row>
    <row r="14" spans="1:8" ht="12.75">
      <c r="A14" t="s">
        <v>17</v>
      </c>
      <c r="B14">
        <v>1</v>
      </c>
      <c r="C14">
        <v>1</v>
      </c>
      <c r="D14">
        <v>1</v>
      </c>
      <c r="E14">
        <v>1</v>
      </c>
      <c r="F14">
        <v>1</v>
      </c>
      <c r="G14">
        <v>5</v>
      </c>
      <c r="H14">
        <v>0.5</v>
      </c>
    </row>
    <row r="15" spans="1:8" ht="12.75">
      <c r="A15" t="s">
        <v>23</v>
      </c>
      <c r="B15">
        <v>1</v>
      </c>
      <c r="C15">
        <v>1</v>
      </c>
      <c r="D15">
        <v>1</v>
      </c>
      <c r="E15">
        <v>1</v>
      </c>
      <c r="F15">
        <v>1</v>
      </c>
      <c r="G15" t="s">
        <v>32</v>
      </c>
      <c r="H15">
        <v>1.5</v>
      </c>
    </row>
    <row r="16" spans="1:8" ht="12.75">
      <c r="A16" t="s">
        <v>20</v>
      </c>
      <c r="B16">
        <v>1</v>
      </c>
      <c r="C16">
        <v>1</v>
      </c>
      <c r="D16">
        <v>1</v>
      </c>
      <c r="E16">
        <v>1</v>
      </c>
      <c r="F16">
        <v>1</v>
      </c>
      <c r="G16" t="s">
        <v>32</v>
      </c>
      <c r="H16">
        <v>2</v>
      </c>
    </row>
    <row r="17" spans="1:9" ht="12.75">
      <c r="A17" t="s">
        <v>15</v>
      </c>
      <c r="B17">
        <f aca="true" t="shared" si="0" ref="B17:G17">B14*B13</f>
        <v>0.1</v>
      </c>
      <c r="C17">
        <f t="shared" si="0"/>
        <v>0.1</v>
      </c>
      <c r="D17">
        <f t="shared" si="0"/>
        <v>0.1</v>
      </c>
      <c r="E17">
        <f t="shared" si="0"/>
        <v>0.1</v>
      </c>
      <c r="F17">
        <f t="shared" si="0"/>
        <v>0.1</v>
      </c>
      <c r="G17">
        <f t="shared" si="0"/>
        <v>0.5</v>
      </c>
      <c r="H17">
        <f>1/(1/(H14*H13)+1/G17+10)</f>
        <v>0.03125</v>
      </c>
      <c r="I17" t="s">
        <v>33</v>
      </c>
    </row>
    <row r="18" spans="1:11" ht="12.75">
      <c r="A18" t="s">
        <v>37</v>
      </c>
      <c r="B18">
        <f>B13*$J$18</f>
        <v>0.5</v>
      </c>
      <c r="C18">
        <f>C13*$J$18</f>
        <v>0.5</v>
      </c>
      <c r="D18">
        <f>D13*$J$18</f>
        <v>0.5</v>
      </c>
      <c r="E18">
        <f>E13*$J$18</f>
        <v>0.5</v>
      </c>
      <c r="F18">
        <f>F13*$J$18</f>
        <v>0.5</v>
      </c>
      <c r="H18">
        <f>H13*J18</f>
        <v>0.5</v>
      </c>
      <c r="I18" t="s">
        <v>39</v>
      </c>
      <c r="J18">
        <v>5</v>
      </c>
      <c r="K18" t="s">
        <v>38</v>
      </c>
    </row>
    <row r="19" spans="1:11" ht="12.75">
      <c r="A19" t="s">
        <v>63</v>
      </c>
      <c r="H19">
        <f>H13*J19</f>
        <v>0.5</v>
      </c>
      <c r="I19" t="s">
        <v>62</v>
      </c>
      <c r="J19">
        <v>5</v>
      </c>
      <c r="K19" t="s">
        <v>38</v>
      </c>
    </row>
    <row r="21" ht="12.75">
      <c r="A21" s="1" t="s">
        <v>24</v>
      </c>
    </row>
    <row r="22" spans="1:8" ht="12.75">
      <c r="A22" t="s">
        <v>35</v>
      </c>
      <c r="H22">
        <f>SUM(B17:G17)</f>
        <v>1</v>
      </c>
    </row>
    <row r="23" spans="1:8" ht="12.75">
      <c r="A23" t="s">
        <v>36</v>
      </c>
      <c r="H23">
        <f>SUM(B18:F18)</f>
        <v>2.5</v>
      </c>
    </row>
    <row r="24" spans="1:9" ht="12.75">
      <c r="A24" t="s">
        <v>40</v>
      </c>
      <c r="G24">
        <v>0.5</v>
      </c>
      <c r="H24">
        <v>1</v>
      </c>
      <c r="I24" t="s">
        <v>42</v>
      </c>
    </row>
    <row r="25" spans="1:9" ht="12.75">
      <c r="A25" t="s">
        <v>41</v>
      </c>
      <c r="H25">
        <f>5</f>
        <v>5</v>
      </c>
      <c r="I25" t="s">
        <v>42</v>
      </c>
    </row>
    <row r="26" spans="1:8" ht="12.75">
      <c r="A26" t="s">
        <v>43</v>
      </c>
      <c r="H26">
        <f>K27*K28</f>
        <v>0.4</v>
      </c>
    </row>
    <row r="27" spans="1:11" ht="12.75">
      <c r="A27" t="s">
        <v>44</v>
      </c>
      <c r="H27">
        <f>K27-H26</f>
        <v>0.4</v>
      </c>
      <c r="I27" t="s">
        <v>45</v>
      </c>
      <c r="K27">
        <v>0.8</v>
      </c>
    </row>
    <row r="28" spans="9:11" ht="12.75">
      <c r="I28" t="s">
        <v>46</v>
      </c>
      <c r="K28">
        <v>0.5</v>
      </c>
    </row>
    <row r="29" spans="1:12" ht="12.75">
      <c r="A29" t="s">
        <v>47</v>
      </c>
      <c r="G29" t="s">
        <v>49</v>
      </c>
      <c r="K29">
        <v>10</v>
      </c>
      <c r="L29" t="s">
        <v>26</v>
      </c>
    </row>
    <row r="30" spans="1:12" ht="12.75">
      <c r="A30" t="s">
        <v>48</v>
      </c>
      <c r="G30">
        <v>0</v>
      </c>
      <c r="J30" t="s">
        <v>51</v>
      </c>
      <c r="K30">
        <v>5</v>
      </c>
      <c r="L30" t="s">
        <v>31</v>
      </c>
    </row>
    <row r="31" spans="7:10" ht="12.75">
      <c r="G31" t="s">
        <v>50</v>
      </c>
      <c r="J31" t="s">
        <v>52</v>
      </c>
    </row>
    <row r="33" ht="12.75">
      <c r="A33" s="1" t="s">
        <v>25</v>
      </c>
    </row>
    <row r="34" ht="12.75">
      <c r="A34" t="s">
        <v>53</v>
      </c>
    </row>
    <row r="35" spans="1:8" ht="12.75">
      <c r="A35" t="s">
        <v>56</v>
      </c>
      <c r="H35">
        <v>0</v>
      </c>
    </row>
    <row r="36" spans="1:8" ht="12.75">
      <c r="A36" t="s">
        <v>54</v>
      </c>
      <c r="F36" t="s">
        <v>57</v>
      </c>
      <c r="H36">
        <f>H27</f>
        <v>0.4</v>
      </c>
    </row>
    <row r="37" spans="1:9" ht="12.75">
      <c r="A37" t="s">
        <v>55</v>
      </c>
      <c r="F37" t="s">
        <v>58</v>
      </c>
      <c r="H37">
        <f>H26</f>
        <v>0.4</v>
      </c>
      <c r="I37" t="s">
        <v>64</v>
      </c>
    </row>
    <row r="38" spans="1:9" ht="12.75">
      <c r="A38" t="s">
        <v>59</v>
      </c>
      <c r="H38">
        <f>H25*H16</f>
        <v>10</v>
      </c>
      <c r="I38" t="s">
        <v>42</v>
      </c>
    </row>
    <row r="39" spans="1:8" ht="12.75">
      <c r="A39" t="s">
        <v>60</v>
      </c>
      <c r="H39">
        <f>H18</f>
        <v>0.5</v>
      </c>
    </row>
    <row r="40" spans="1:8" ht="12.75">
      <c r="A40" t="s">
        <v>61</v>
      </c>
      <c r="H40">
        <f>H19</f>
        <v>0.5</v>
      </c>
    </row>
    <row r="43" ht="12.75">
      <c r="A43" t="s">
        <v>29</v>
      </c>
    </row>
    <row r="44" ht="12.75">
      <c r="A44" t="s">
        <v>27</v>
      </c>
    </row>
    <row r="45" ht="12.75">
      <c r="B45" t="s">
        <v>28</v>
      </c>
    </row>
    <row r="46" ht="12.75">
      <c r="B46" t="s">
        <v>30</v>
      </c>
    </row>
    <row r="47" ht="12.75">
      <c r="B47" t="s">
        <v>66</v>
      </c>
    </row>
    <row r="54" ht="12.75">
      <c r="H54" s="2"/>
    </row>
    <row r="56" ht="12.75">
      <c r="H56" s="2"/>
    </row>
    <row r="57" ht="12.75">
      <c r="G57" s="2"/>
    </row>
    <row r="59" ht="13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E29" sqref="E29"/>
    </sheetView>
  </sheetViews>
  <sheetFormatPr defaultColWidth="9.140625" defaultRowHeight="12.75"/>
  <sheetData>
    <row r="1" ht="12.75">
      <c r="A1" t="s">
        <v>89</v>
      </c>
    </row>
    <row r="2" ht="12.75">
      <c r="A2" t="s">
        <v>87</v>
      </c>
    </row>
    <row r="3" ht="12.75">
      <c r="A3" t="s">
        <v>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Xing</dc:creator>
  <cp:keywords/>
  <dc:description/>
  <cp:lastModifiedBy>Helen Xing</cp:lastModifiedBy>
  <dcterms:created xsi:type="dcterms:W3CDTF">2001-10-18T01:45:43Z</dcterms:created>
  <dcterms:modified xsi:type="dcterms:W3CDTF">2001-12-03T00:48:21Z</dcterms:modified>
  <cp:category/>
  <cp:version/>
  <cp:contentType/>
  <cp:contentStatus/>
</cp:coreProperties>
</file>