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<sst xmlns="http://schemas.openxmlformats.org/spreadsheetml/2006/main" count="15" uniqueCount="13">
  <si>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ln y</t>
  </si>
  <si>
    <t>Cobb and Douglas's Data and Production Function</t>
  </si>
  <si>
    <t>Year</t>
  </si>
  <si>
    <t xml:space="preserve">Total Relative Capital is from Table II, C-D(1928). </t>
  </si>
  <si>
    <t>Relative Number of Workers, 1899=100</t>
  </si>
  <si>
    <t>Index of Manufactures</t>
  </si>
  <si>
    <t>ln K</t>
  </si>
  <si>
    <t>ln L</t>
  </si>
  <si>
    <t>ln y-lnL</t>
  </si>
  <si>
    <t>ln K-ln L</t>
  </si>
  <si>
    <t>MPL=1.01*0.75*(L/C)^(-0.25)</t>
  </si>
  <si>
    <t>MPK=1.01*0.25*(L/C)^(+0.75)</t>
  </si>
  <si>
    <t>Relative Capital Stock, 1899=100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</si>
</sst>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vertical="justify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Output, Capital and Labor: Cobb and Douglas(1928)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"/>
          <c:w val="0.9505"/>
          <c:h val="0.57225"/>
        </c:manualLayout>
      </c:layout>
      <c:lineChart>
        <c:grouping val="standard"/>
        <c:varyColors val="0"/>
        <c:ser>
          <c:idx val="1"/>
          <c:order val="0"/>
          <c:tx>
            <c:v>Relative Capital Stock, 1899=100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Sheet2!$A$6:$A$29</c:f>
              <c:numCache/>
            </c:numRef>
          </c:cat>
          <c:val>
            <c:numRef>
              <c:f>Sheet2!$B$6:$B$29</c:f>
              <c:numCache/>
            </c:numRef>
          </c:val>
          <c:smooth val="0"/>
        </c:ser>
        <c:ser>
          <c:idx val="2"/>
          <c:order val="1"/>
          <c:tx>
            <c:v>Relative Number of Workers, 1899=100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Sheet2!$A$6:$A$29</c:f>
              <c:numCache/>
            </c:numRef>
          </c:cat>
          <c:val>
            <c:numRef>
              <c:f>Sheet2!$C$6:$C$29</c:f>
              <c:numCache/>
            </c:numRef>
          </c:val>
          <c:smooth val="0"/>
        </c:ser>
        <c:ser>
          <c:idx val="3"/>
          <c:order val="2"/>
          <c:tx>
            <c:v>Index of Manufacturing Production, 1899=100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Sheet2!$A$6:$A$29</c:f>
              <c:numCache/>
            </c:numRef>
          </c:cat>
          <c:val>
            <c:numRef>
              <c:f>Sheet2!$D$6:$D$29</c:f>
              <c:numCache/>
            </c:numRef>
          </c:val>
          <c:smooth val="0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8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975"/>
          <c:y val="0.7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CD's Implied Marginal Products of Labor and Capital</a:t>
            </a:r>
          </a:p>
        </c:rich>
      </c:tx>
      <c:layout>
        <c:manualLayout>
          <c:xMode val="factor"/>
          <c:yMode val="factor"/>
          <c:x val="0.133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895"/>
          <c:w val="0.93975"/>
          <c:h val="0.621"/>
        </c:manualLayout>
      </c:layout>
      <c:lineChart>
        <c:grouping val="standard"/>
        <c:varyColors val="0"/>
        <c:ser>
          <c:idx val="0"/>
          <c:order val="0"/>
          <c:tx>
            <c:v>Marginal Product of Labor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Sheet2!$A$6:$A$29</c:f>
              <c:numCache/>
            </c:numRef>
          </c:cat>
          <c:val>
            <c:numRef>
              <c:f>Sheet2!$K$6:$K$29</c:f>
              <c:numCache/>
            </c:numRef>
          </c:val>
          <c:smooth val="0"/>
        </c:ser>
        <c:ser>
          <c:idx val="1"/>
          <c:order val="1"/>
          <c:tx>
            <c:v>Marginal Product of Capital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Sheet2!$A$6:$A$29</c:f>
              <c:numCache/>
            </c:numRef>
          </c:cat>
          <c:val>
            <c:numRef>
              <c:f>Sheet2!$L$6:$L$29</c:f>
              <c:numCache/>
            </c:numRef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36</xdr:row>
      <xdr:rowOff>0</xdr:rowOff>
    </xdr:from>
    <xdr:to>
      <xdr:col>2</xdr:col>
      <xdr:colOff>1333500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247650" y="6057900"/>
        <a:ext cx="2857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35</xdr:row>
      <xdr:rowOff>114300</xdr:rowOff>
    </xdr:from>
    <xdr:to>
      <xdr:col>8</xdr:col>
      <xdr:colOff>180975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3448050" y="6010275"/>
        <a:ext cx="32480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2" sqref="A2"/>
    </sheetView>
  </sheetViews>
  <sheetFormatPr defaultColWidth="9.140625" defaultRowHeight="12.75"/>
  <cols>
    <col min="2" max="2" width="17.421875" style="0" customWidth="1"/>
    <col min="3" max="3" width="20.00390625" style="0" customWidth="1"/>
    <col min="4" max="4" width="14.57421875" style="0" customWidth="1"/>
    <col min="11" max="11" width="25.421875" style="0" customWidth="1"/>
  </cols>
  <sheetData>
    <row r="1" ht="18">
      <c r="A1" s="5" t="s">
        <v>1</v>
      </c>
    </row>
    <row r="5" spans="1:14" ht="25.5">
      <c r="A5" s="2" t="s">
        <v>2</v>
      </c>
      <c r="B5" s="3" t="s">
        <v>12</v>
      </c>
      <c r="C5" s="4" t="s">
        <v>4</v>
      </c>
      <c r="D5" s="4" t="s">
        <v>5</v>
      </c>
      <c r="E5" t="s">
        <v>0</v>
      </c>
      <c r="F5" t="s">
        <v>6</v>
      </c>
      <c r="G5" t="s">
        <v>7</v>
      </c>
      <c r="H5" t="s">
        <v>8</v>
      </c>
      <c r="I5" t="s">
        <v>9</v>
      </c>
      <c r="K5" t="s">
        <v>10</v>
      </c>
      <c r="L5" t="s">
        <v>11</v>
      </c>
      <c r="M5" t="s">
        <v>10</v>
      </c>
      <c r="N5" t="s">
        <v>11</v>
      </c>
    </row>
    <row r="6" spans="1:14" ht="12.75">
      <c r="A6" s="1">
        <v>1899</v>
      </c>
      <c r="B6" s="1">
        <v>100</v>
      </c>
      <c r="C6" s="1">
        <v>100</v>
      </c>
      <c r="D6" s="1">
        <v>100</v>
      </c>
      <c r="E6">
        <f>LN(D6)</f>
        <v>4.605170185988092</v>
      </c>
      <c r="F6">
        <f>LN(B6)</f>
        <v>4.605170185988092</v>
      </c>
      <c r="G6">
        <f>LN(C6)</f>
        <v>4.605170185988092</v>
      </c>
      <c r="H6">
        <f>E6-G6</f>
        <v>0</v>
      </c>
      <c r="I6">
        <f>F6-G6</f>
        <v>0</v>
      </c>
      <c r="K6">
        <f>1.01*0.75*(C6/B6)^(-0.25)</f>
        <v>0.7575000000000001</v>
      </c>
      <c r="L6">
        <f>1.01*0.75*(C6/B6)^(0.75)</f>
        <v>0.7575000000000001</v>
      </c>
      <c r="M6">
        <f>K6/0.968936878</f>
        <v>0.7817846726647142</v>
      </c>
      <c r="N6">
        <f>L6/0.361946</f>
        <v>2.0928536300995177</v>
      </c>
    </row>
    <row r="7" spans="1:14" ht="12.75">
      <c r="A7" s="1">
        <v>1900</v>
      </c>
      <c r="B7" s="1">
        <v>107</v>
      </c>
      <c r="C7" s="1">
        <v>105</v>
      </c>
      <c r="D7" s="1">
        <v>101</v>
      </c>
      <c r="E7">
        <f aca="true" t="shared" si="0" ref="E7:E29">LN(D7)</f>
        <v>4.61512051684126</v>
      </c>
      <c r="F7">
        <f aca="true" t="shared" si="1" ref="F7:G29">LN(B7)</f>
        <v>4.672828834461906</v>
      </c>
      <c r="G7">
        <f t="shared" si="1"/>
        <v>4.653960350157523</v>
      </c>
      <c r="H7">
        <f aca="true" t="shared" si="2" ref="H7:H29">E7-G7</f>
        <v>-0.038839833316263395</v>
      </c>
      <c r="I7">
        <f aca="true" t="shared" si="3" ref="I7:I29">F7-G7</f>
        <v>0.018868484304382704</v>
      </c>
      <c r="K7">
        <f aca="true" t="shared" si="4" ref="K7:K29">1.01*0.75*(C7/B7)^(-0.25)</f>
        <v>0.7610816601360402</v>
      </c>
      <c r="L7">
        <f aca="true" t="shared" si="5" ref="L7:L29">1.01*0.75*(C7/B7)^(0.75)</f>
        <v>0.7468558347129367</v>
      </c>
      <c r="M7">
        <f aca="true" t="shared" si="6" ref="M7:M29">K7/0.968936878</f>
        <v>0.7854811571492691</v>
      </c>
      <c r="N7">
        <f aca="true" t="shared" si="7" ref="N7:N29">L7/0.361946</f>
        <v>2.0634454717359407</v>
      </c>
    </row>
    <row r="8" spans="1:14" ht="12.75">
      <c r="A8" s="1">
        <v>1901</v>
      </c>
      <c r="B8" s="1">
        <v>114</v>
      </c>
      <c r="C8" s="1">
        <v>110</v>
      </c>
      <c r="D8" s="1">
        <v>112</v>
      </c>
      <c r="E8">
        <f t="shared" si="0"/>
        <v>4.718498871295094</v>
      </c>
      <c r="F8">
        <f t="shared" si="1"/>
        <v>4.736198448394496</v>
      </c>
      <c r="G8">
        <f t="shared" si="1"/>
        <v>4.700480365792417</v>
      </c>
      <c r="H8">
        <f t="shared" si="2"/>
        <v>0.018018505502677584</v>
      </c>
      <c r="I8">
        <f t="shared" si="3"/>
        <v>0.03571808260207909</v>
      </c>
      <c r="K8">
        <f t="shared" si="4"/>
        <v>0.7642944021231328</v>
      </c>
      <c r="L8">
        <f t="shared" si="5"/>
        <v>0.7374770546802158</v>
      </c>
      <c r="M8">
        <f t="shared" si="6"/>
        <v>0.7887968963475998</v>
      </c>
      <c r="N8">
        <f t="shared" si="7"/>
        <v>2.0375333742608452</v>
      </c>
    </row>
    <row r="9" spans="1:14" ht="12.75">
      <c r="A9" s="1">
        <v>1902</v>
      </c>
      <c r="B9" s="1">
        <v>122</v>
      </c>
      <c r="C9" s="1">
        <v>118</v>
      </c>
      <c r="D9" s="1">
        <v>122</v>
      </c>
      <c r="E9">
        <f t="shared" si="0"/>
        <v>4.804021044733257</v>
      </c>
      <c r="F9">
        <f t="shared" si="1"/>
        <v>4.804021044733257</v>
      </c>
      <c r="G9">
        <f t="shared" si="1"/>
        <v>4.770684624465665</v>
      </c>
      <c r="H9">
        <f t="shared" si="2"/>
        <v>0.03333642026759165</v>
      </c>
      <c r="I9">
        <f t="shared" si="3"/>
        <v>0.03333642026759165</v>
      </c>
      <c r="K9">
        <f t="shared" si="4"/>
        <v>0.7638394647774666</v>
      </c>
      <c r="L9">
        <f t="shared" si="5"/>
        <v>0.738795547899517</v>
      </c>
      <c r="M9">
        <f t="shared" si="6"/>
        <v>0.7883273741774813</v>
      </c>
      <c r="N9">
        <f t="shared" si="7"/>
        <v>2.0411761641225956</v>
      </c>
    </row>
    <row r="10" spans="1:14" ht="12.75">
      <c r="A10" s="1">
        <v>1903</v>
      </c>
      <c r="B10" s="1">
        <v>131</v>
      </c>
      <c r="C10" s="1">
        <v>123</v>
      </c>
      <c r="D10" s="1">
        <v>124</v>
      </c>
      <c r="E10">
        <f t="shared" si="0"/>
        <v>4.820281565605037</v>
      </c>
      <c r="F10">
        <f t="shared" si="1"/>
        <v>4.875197323201151</v>
      </c>
      <c r="G10">
        <f t="shared" si="1"/>
        <v>4.812184355372417</v>
      </c>
      <c r="H10">
        <f t="shared" si="2"/>
        <v>0.00809721023262</v>
      </c>
      <c r="I10">
        <f t="shared" si="3"/>
        <v>0.06301296782873411</v>
      </c>
      <c r="K10">
        <f t="shared" si="4"/>
        <v>0.76952756864837</v>
      </c>
      <c r="L10">
        <f t="shared" si="5"/>
        <v>0.7225335186545765</v>
      </c>
      <c r="M10">
        <f t="shared" si="6"/>
        <v>0.794197832821438</v>
      </c>
      <c r="N10">
        <f t="shared" si="7"/>
        <v>1.9962467292208685</v>
      </c>
    </row>
    <row r="11" spans="1:14" ht="12.75">
      <c r="A11" s="1">
        <v>1904</v>
      </c>
      <c r="B11" s="1">
        <v>138</v>
      </c>
      <c r="C11" s="1">
        <v>116</v>
      </c>
      <c r="D11" s="1">
        <v>122</v>
      </c>
      <c r="E11">
        <f t="shared" si="0"/>
        <v>4.804021044733257</v>
      </c>
      <c r="F11">
        <f t="shared" si="1"/>
        <v>4.927253685157205</v>
      </c>
      <c r="G11">
        <f t="shared" si="1"/>
        <v>4.7535901911063645</v>
      </c>
      <c r="H11">
        <f t="shared" si="2"/>
        <v>0.05043085362689226</v>
      </c>
      <c r="I11">
        <f t="shared" si="3"/>
        <v>0.17366349405084058</v>
      </c>
      <c r="K11">
        <f t="shared" si="4"/>
        <v>0.791111889427516</v>
      </c>
      <c r="L11">
        <f t="shared" si="5"/>
        <v>0.6649926027071873</v>
      </c>
      <c r="M11">
        <f t="shared" si="6"/>
        <v>0.8164741247752529</v>
      </c>
      <c r="N11">
        <f t="shared" si="7"/>
        <v>1.8372702080066843</v>
      </c>
    </row>
    <row r="12" spans="1:14" ht="12.75">
      <c r="A12" s="1">
        <v>1905</v>
      </c>
      <c r="B12" s="1">
        <v>149</v>
      </c>
      <c r="C12" s="1">
        <v>125</v>
      </c>
      <c r="D12" s="1">
        <v>143</v>
      </c>
      <c r="E12">
        <f t="shared" si="0"/>
        <v>4.962844630259907</v>
      </c>
      <c r="F12">
        <f t="shared" si="1"/>
        <v>5.003946305945459</v>
      </c>
      <c r="G12">
        <f t="shared" si="1"/>
        <v>4.8283137373023015</v>
      </c>
      <c r="H12">
        <f t="shared" si="2"/>
        <v>0.13453089295760545</v>
      </c>
      <c r="I12">
        <f t="shared" si="3"/>
        <v>0.17563256864315768</v>
      </c>
      <c r="K12">
        <f t="shared" si="4"/>
        <v>0.7915014248779825</v>
      </c>
      <c r="L12">
        <f t="shared" si="5"/>
        <v>0.664011262481529</v>
      </c>
      <c r="M12">
        <f t="shared" si="6"/>
        <v>0.8168761483325259</v>
      </c>
      <c r="N12">
        <f t="shared" si="7"/>
        <v>1.8345589189589855</v>
      </c>
    </row>
    <row r="13" spans="1:14" ht="12.75">
      <c r="A13" s="1">
        <v>1906</v>
      </c>
      <c r="B13" s="1">
        <v>163</v>
      </c>
      <c r="C13" s="1">
        <v>133</v>
      </c>
      <c r="D13" s="1">
        <v>152</v>
      </c>
      <c r="E13">
        <f t="shared" si="0"/>
        <v>5.0238805208462765</v>
      </c>
      <c r="F13">
        <f t="shared" si="1"/>
        <v>5.093750200806762</v>
      </c>
      <c r="G13">
        <f t="shared" si="1"/>
        <v>4.890349128221754</v>
      </c>
      <c r="H13">
        <f t="shared" si="2"/>
        <v>0.13353139262452274</v>
      </c>
      <c r="I13">
        <f t="shared" si="3"/>
        <v>0.2034010725850086</v>
      </c>
      <c r="K13">
        <f t="shared" si="4"/>
        <v>0.7970152441572155</v>
      </c>
      <c r="L13">
        <f t="shared" si="5"/>
        <v>0.6503253219196912</v>
      </c>
      <c r="M13">
        <f t="shared" si="6"/>
        <v>0.8225667349996514</v>
      </c>
      <c r="N13">
        <f t="shared" si="7"/>
        <v>1.7967468128386312</v>
      </c>
    </row>
    <row r="14" spans="1:14" ht="12.75">
      <c r="A14" s="1">
        <v>1907</v>
      </c>
      <c r="B14" s="1">
        <v>176</v>
      </c>
      <c r="C14" s="1">
        <v>138</v>
      </c>
      <c r="D14" s="1">
        <v>151</v>
      </c>
      <c r="E14">
        <f t="shared" si="0"/>
        <v>5.017279836814924</v>
      </c>
      <c r="F14">
        <f t="shared" si="1"/>
        <v>5.170483995038151</v>
      </c>
      <c r="G14">
        <f t="shared" si="1"/>
        <v>4.927253685157205</v>
      </c>
      <c r="H14">
        <f t="shared" si="2"/>
        <v>0.09002615165771921</v>
      </c>
      <c r="I14">
        <f t="shared" si="3"/>
        <v>0.2432303098809463</v>
      </c>
      <c r="K14">
        <f t="shared" si="4"/>
        <v>0.8049910141854867</v>
      </c>
      <c r="L14">
        <f t="shared" si="5"/>
        <v>0.631186136122711</v>
      </c>
      <c r="M14">
        <f t="shared" si="6"/>
        <v>0.8307982000304118</v>
      </c>
      <c r="N14">
        <f t="shared" si="7"/>
        <v>1.7438682458784212</v>
      </c>
    </row>
    <row r="15" spans="1:14" ht="12.75">
      <c r="A15" s="1">
        <v>1908</v>
      </c>
      <c r="B15" s="1">
        <v>185</v>
      </c>
      <c r="C15" s="1">
        <v>121</v>
      </c>
      <c r="D15" s="1">
        <v>126</v>
      </c>
      <c r="E15">
        <f t="shared" si="0"/>
        <v>4.836281906951478</v>
      </c>
      <c r="F15">
        <f t="shared" si="1"/>
        <v>5.220355825078324</v>
      </c>
      <c r="G15">
        <f t="shared" si="1"/>
        <v>4.795790545596741</v>
      </c>
      <c r="H15">
        <f t="shared" si="2"/>
        <v>0.04049136135473663</v>
      </c>
      <c r="I15">
        <f t="shared" si="3"/>
        <v>0.42456527948158307</v>
      </c>
      <c r="K15">
        <f t="shared" si="4"/>
        <v>0.8423241001756054</v>
      </c>
      <c r="L15">
        <f t="shared" si="5"/>
        <v>0.550925492547288</v>
      </c>
      <c r="M15">
        <f t="shared" si="6"/>
        <v>0.8693281464467136</v>
      </c>
      <c r="N15">
        <f t="shared" si="7"/>
        <v>1.522120682497632</v>
      </c>
    </row>
    <row r="16" spans="1:14" ht="12.75">
      <c r="A16" s="1">
        <v>1909</v>
      </c>
      <c r="B16" s="1">
        <v>198</v>
      </c>
      <c r="C16" s="1">
        <v>140</v>
      </c>
      <c r="D16" s="1">
        <v>155</v>
      </c>
      <c r="E16">
        <f t="shared" si="0"/>
        <v>5.043425116919247</v>
      </c>
      <c r="F16">
        <f t="shared" si="1"/>
        <v>5.288267030694535</v>
      </c>
      <c r="G16">
        <f t="shared" si="1"/>
        <v>4.941642422609304</v>
      </c>
      <c r="H16">
        <f t="shared" si="2"/>
        <v>0.10178269430994291</v>
      </c>
      <c r="I16">
        <f t="shared" si="3"/>
        <v>0.3466246080852313</v>
      </c>
      <c r="K16">
        <f t="shared" si="4"/>
        <v>0.8260701434981699</v>
      </c>
      <c r="L16">
        <f t="shared" si="5"/>
        <v>0.5840900004532513</v>
      </c>
      <c r="M16">
        <f t="shared" si="6"/>
        <v>0.8525531045977692</v>
      </c>
      <c r="N16">
        <f t="shared" si="7"/>
        <v>1.6137490135358625</v>
      </c>
    </row>
    <row r="17" spans="1:14" ht="12.75">
      <c r="A17" s="1">
        <v>1910</v>
      </c>
      <c r="B17" s="1">
        <v>208</v>
      </c>
      <c r="C17" s="1">
        <v>144</v>
      </c>
      <c r="D17" s="1">
        <v>159</v>
      </c>
      <c r="E17">
        <f t="shared" si="0"/>
        <v>5.0689042022202315</v>
      </c>
      <c r="F17">
        <f t="shared" si="1"/>
        <v>5.337538079701318</v>
      </c>
      <c r="G17">
        <f t="shared" si="1"/>
        <v>4.969813299576001</v>
      </c>
      <c r="H17">
        <f t="shared" si="2"/>
        <v>0.09909090264423082</v>
      </c>
      <c r="I17">
        <f t="shared" si="3"/>
        <v>0.3677247801253172</v>
      </c>
      <c r="K17">
        <f t="shared" si="4"/>
        <v>0.8304392124164798</v>
      </c>
      <c r="L17">
        <f t="shared" si="5"/>
        <v>0.5749194547498705</v>
      </c>
      <c r="M17">
        <f t="shared" si="6"/>
        <v>0.8570622413821263</v>
      </c>
      <c r="N17">
        <f t="shared" si="7"/>
        <v>1.588412234835778</v>
      </c>
    </row>
    <row r="18" spans="1:14" ht="12.75">
      <c r="A18" s="1">
        <v>1911</v>
      </c>
      <c r="B18" s="1">
        <v>216</v>
      </c>
      <c r="C18" s="1">
        <v>145</v>
      </c>
      <c r="D18" s="1">
        <v>153</v>
      </c>
      <c r="E18">
        <f t="shared" si="0"/>
        <v>5.030437921392435</v>
      </c>
      <c r="F18">
        <f t="shared" si="1"/>
        <v>5.375278407684165</v>
      </c>
      <c r="G18">
        <f t="shared" si="1"/>
        <v>4.976733742420574</v>
      </c>
      <c r="H18">
        <f t="shared" si="2"/>
        <v>0.05370417897186108</v>
      </c>
      <c r="I18">
        <f t="shared" si="3"/>
        <v>0.3985446652635911</v>
      </c>
      <c r="K18">
        <f t="shared" si="4"/>
        <v>0.8368624363024868</v>
      </c>
      <c r="L18">
        <f t="shared" si="5"/>
        <v>0.5617826539993545</v>
      </c>
      <c r="M18">
        <f t="shared" si="6"/>
        <v>0.8636913872345015</v>
      </c>
      <c r="N18">
        <f t="shared" si="7"/>
        <v>1.5521173158409112</v>
      </c>
    </row>
    <row r="19" spans="1:14" ht="12.75">
      <c r="A19" s="1">
        <v>1912</v>
      </c>
      <c r="B19" s="1">
        <v>226</v>
      </c>
      <c r="C19" s="1">
        <v>152</v>
      </c>
      <c r="D19" s="1">
        <v>177</v>
      </c>
      <c r="E19">
        <f t="shared" si="0"/>
        <v>5.176149732573829</v>
      </c>
      <c r="F19">
        <f t="shared" si="1"/>
        <v>5.420534999272286</v>
      </c>
      <c r="G19">
        <f t="shared" si="1"/>
        <v>5.0238805208462765</v>
      </c>
      <c r="H19">
        <f t="shared" si="2"/>
        <v>0.15226921172755237</v>
      </c>
      <c r="I19">
        <f t="shared" si="3"/>
        <v>0.39665447842600976</v>
      </c>
      <c r="K19">
        <f t="shared" si="4"/>
        <v>0.8364670731331348</v>
      </c>
      <c r="L19">
        <f t="shared" si="5"/>
        <v>0.5625796244081261</v>
      </c>
      <c r="M19">
        <f t="shared" si="6"/>
        <v>0.8632833491276558</v>
      </c>
      <c r="N19">
        <f t="shared" si="7"/>
        <v>1.554319220016594</v>
      </c>
    </row>
    <row r="20" spans="1:14" ht="12.75">
      <c r="A20" s="1">
        <v>1913</v>
      </c>
      <c r="B20" s="1">
        <v>236</v>
      </c>
      <c r="C20" s="1">
        <v>154</v>
      </c>
      <c r="D20" s="1">
        <v>184</v>
      </c>
      <c r="E20">
        <f t="shared" si="0"/>
        <v>5.214935757608986</v>
      </c>
      <c r="F20">
        <f t="shared" si="1"/>
        <v>5.4638318050256105</v>
      </c>
      <c r="G20">
        <f t="shared" si="1"/>
        <v>5.0369526024136295</v>
      </c>
      <c r="H20">
        <f t="shared" si="2"/>
        <v>0.17798315519535635</v>
      </c>
      <c r="I20">
        <f t="shared" si="3"/>
        <v>0.426879202611981</v>
      </c>
      <c r="K20">
        <f t="shared" si="4"/>
        <v>0.8428115094451328</v>
      </c>
      <c r="L20">
        <f t="shared" si="5"/>
        <v>0.5499702222650444</v>
      </c>
      <c r="M20">
        <f t="shared" si="6"/>
        <v>0.8698311815572499</v>
      </c>
      <c r="N20">
        <f t="shared" si="7"/>
        <v>1.51948142061259</v>
      </c>
    </row>
    <row r="21" spans="1:14" ht="12.75">
      <c r="A21" s="1">
        <v>1914</v>
      </c>
      <c r="B21" s="1">
        <v>244</v>
      </c>
      <c r="C21" s="1">
        <v>149</v>
      </c>
      <c r="D21" s="1">
        <v>169</v>
      </c>
      <c r="E21">
        <f t="shared" si="0"/>
        <v>5.1298987149230735</v>
      </c>
      <c r="F21">
        <f t="shared" si="1"/>
        <v>5.497168225293202</v>
      </c>
      <c r="G21">
        <f t="shared" si="1"/>
        <v>5.003946305945459</v>
      </c>
      <c r="H21">
        <f t="shared" si="2"/>
        <v>0.12595240897761428</v>
      </c>
      <c r="I21">
        <f t="shared" si="3"/>
        <v>0.49322191934774295</v>
      </c>
      <c r="K21">
        <f t="shared" si="4"/>
        <v>0.8569066766012525</v>
      </c>
      <c r="L21">
        <f t="shared" si="5"/>
        <v>0.5232749787442074</v>
      </c>
      <c r="M21">
        <f t="shared" si="6"/>
        <v>0.8843782253081429</v>
      </c>
      <c r="N21">
        <f t="shared" si="7"/>
        <v>1.445726651887871</v>
      </c>
    </row>
    <row r="22" spans="1:14" ht="12.75">
      <c r="A22" s="1">
        <v>1915</v>
      </c>
      <c r="B22" s="1">
        <v>266</v>
      </c>
      <c r="C22" s="1">
        <v>154</v>
      </c>
      <c r="D22" s="1">
        <v>189</v>
      </c>
      <c r="E22">
        <f t="shared" si="0"/>
        <v>5.241747015059643</v>
      </c>
      <c r="F22">
        <f t="shared" si="1"/>
        <v>5.583496308781699</v>
      </c>
      <c r="G22">
        <f t="shared" si="1"/>
        <v>5.0369526024136295</v>
      </c>
      <c r="H22">
        <f t="shared" si="2"/>
        <v>0.20479441264601306</v>
      </c>
      <c r="I22">
        <f t="shared" si="3"/>
        <v>0.5465437063680696</v>
      </c>
      <c r="K22">
        <f t="shared" si="4"/>
        <v>0.868406101375002</v>
      </c>
      <c r="L22">
        <f t="shared" si="5"/>
        <v>0.5027614271118434</v>
      </c>
      <c r="M22">
        <f t="shared" si="6"/>
        <v>0.8962463098395993</v>
      </c>
      <c r="N22">
        <f t="shared" si="7"/>
        <v>1.3890509277954264</v>
      </c>
    </row>
    <row r="23" spans="1:14" ht="12.75">
      <c r="A23" s="1">
        <v>1916</v>
      </c>
      <c r="B23" s="1">
        <v>298</v>
      </c>
      <c r="C23" s="1">
        <v>182</v>
      </c>
      <c r="D23" s="1">
        <v>225</v>
      </c>
      <c r="E23">
        <f t="shared" si="0"/>
        <v>5.41610040220442</v>
      </c>
      <c r="F23">
        <f t="shared" si="1"/>
        <v>5.697093486505405</v>
      </c>
      <c r="G23">
        <f t="shared" si="1"/>
        <v>5.204006687076795</v>
      </c>
      <c r="H23">
        <f t="shared" si="2"/>
        <v>0.21209371512762498</v>
      </c>
      <c r="I23">
        <f t="shared" si="3"/>
        <v>0.49308679942860945</v>
      </c>
      <c r="K23">
        <f t="shared" si="4"/>
        <v>0.8568777307999377</v>
      </c>
      <c r="L23">
        <f t="shared" si="5"/>
        <v>0.5233280100858679</v>
      </c>
      <c r="M23">
        <f t="shared" si="6"/>
        <v>0.8843483515341417</v>
      </c>
      <c r="N23">
        <f t="shared" si="7"/>
        <v>1.445873169162991</v>
      </c>
    </row>
    <row r="24" spans="1:14" ht="12.75">
      <c r="A24" s="1">
        <v>1917</v>
      </c>
      <c r="B24" s="1">
        <v>335</v>
      </c>
      <c r="C24" s="1">
        <v>196</v>
      </c>
      <c r="D24" s="1">
        <v>227</v>
      </c>
      <c r="E24">
        <f t="shared" si="0"/>
        <v>5.424950017481403</v>
      </c>
      <c r="F24">
        <f t="shared" si="1"/>
        <v>5.814130531825066</v>
      </c>
      <c r="G24">
        <f t="shared" si="1"/>
        <v>5.278114659230517</v>
      </c>
      <c r="H24">
        <f t="shared" si="2"/>
        <v>0.14683535825088612</v>
      </c>
      <c r="I24">
        <f t="shared" si="3"/>
        <v>0.5360158725945494</v>
      </c>
      <c r="K24">
        <f t="shared" si="4"/>
        <v>0.8661234977807785</v>
      </c>
      <c r="L24">
        <f t="shared" si="5"/>
        <v>0.5067468822836794</v>
      </c>
      <c r="M24">
        <f t="shared" si="6"/>
        <v>0.8938905283165189</v>
      </c>
      <c r="N24">
        <f t="shared" si="7"/>
        <v>1.4000621150217971</v>
      </c>
    </row>
    <row r="25" spans="1:14" ht="12.75">
      <c r="A25" s="1">
        <v>1918</v>
      </c>
      <c r="B25" s="1">
        <v>366</v>
      </c>
      <c r="C25" s="1">
        <v>200</v>
      </c>
      <c r="D25" s="1">
        <v>223</v>
      </c>
      <c r="E25">
        <f t="shared" si="0"/>
        <v>5.407171771460119</v>
      </c>
      <c r="F25">
        <f t="shared" si="1"/>
        <v>5.902633333401366</v>
      </c>
      <c r="G25">
        <f t="shared" si="1"/>
        <v>5.298317366548036</v>
      </c>
      <c r="H25">
        <f t="shared" si="2"/>
        <v>0.10885440491208254</v>
      </c>
      <c r="I25">
        <f t="shared" si="3"/>
        <v>0.6043159668533296</v>
      </c>
      <c r="K25">
        <f t="shared" si="4"/>
        <v>0.8810395605727473</v>
      </c>
      <c r="L25">
        <f t="shared" si="5"/>
        <v>0.4814423828266379</v>
      </c>
      <c r="M25">
        <f t="shared" si="6"/>
        <v>0.9092847847749556</v>
      </c>
      <c r="N25">
        <f t="shared" si="7"/>
        <v>1.3301497539042784</v>
      </c>
    </row>
    <row r="26" spans="1:14" ht="12.75">
      <c r="A26" s="1">
        <v>1919</v>
      </c>
      <c r="B26" s="1">
        <v>387</v>
      </c>
      <c r="C26" s="1">
        <v>193</v>
      </c>
      <c r="D26" s="1">
        <v>218</v>
      </c>
      <c r="E26">
        <f t="shared" si="0"/>
        <v>5.384495062789089</v>
      </c>
      <c r="F26">
        <f t="shared" si="1"/>
        <v>5.958424693029782</v>
      </c>
      <c r="G26">
        <f t="shared" si="1"/>
        <v>5.262690188904886</v>
      </c>
      <c r="H26">
        <f t="shared" si="2"/>
        <v>0.12180487388420325</v>
      </c>
      <c r="I26">
        <f t="shared" si="3"/>
        <v>0.6957345041248963</v>
      </c>
      <c r="K26">
        <f t="shared" si="4"/>
        <v>0.9014072591460314</v>
      </c>
      <c r="L26">
        <f t="shared" si="5"/>
        <v>0.44953902071106994</v>
      </c>
      <c r="M26">
        <f t="shared" si="6"/>
        <v>0.9303054508634684</v>
      </c>
      <c r="N26">
        <f t="shared" si="7"/>
        <v>1.2420057707809176</v>
      </c>
    </row>
    <row r="27" spans="1:14" ht="12.75">
      <c r="A27" s="1">
        <v>1920</v>
      </c>
      <c r="B27" s="1">
        <v>407</v>
      </c>
      <c r="C27" s="1">
        <v>193</v>
      </c>
      <c r="D27" s="1">
        <v>231</v>
      </c>
      <c r="E27">
        <f t="shared" si="0"/>
        <v>5.442417710521793</v>
      </c>
      <c r="F27">
        <f t="shared" si="1"/>
        <v>6.008813185442595</v>
      </c>
      <c r="G27">
        <f t="shared" si="1"/>
        <v>5.262690188904886</v>
      </c>
      <c r="H27">
        <f t="shared" si="2"/>
        <v>0.17972752161690764</v>
      </c>
      <c r="I27">
        <f t="shared" si="3"/>
        <v>0.746122996537709</v>
      </c>
      <c r="K27">
        <f t="shared" si="4"/>
        <v>0.912834219660503</v>
      </c>
      <c r="L27">
        <f t="shared" si="5"/>
        <v>0.43286733266456284</v>
      </c>
      <c r="M27">
        <f t="shared" si="6"/>
        <v>0.9420987480058562</v>
      </c>
      <c r="N27">
        <f t="shared" si="7"/>
        <v>1.1959445128957438</v>
      </c>
    </row>
    <row r="28" spans="1:14" ht="12.75">
      <c r="A28" s="1">
        <v>1921</v>
      </c>
      <c r="B28" s="1">
        <v>417</v>
      </c>
      <c r="C28" s="1">
        <v>147</v>
      </c>
      <c r="D28" s="1">
        <v>179</v>
      </c>
      <c r="E28">
        <f t="shared" si="0"/>
        <v>5.187385805840755</v>
      </c>
      <c r="F28">
        <f t="shared" si="1"/>
        <v>6.0330862217988015</v>
      </c>
      <c r="G28">
        <f t="shared" si="1"/>
        <v>4.990432586778736</v>
      </c>
      <c r="H28">
        <f t="shared" si="2"/>
        <v>0.1969532190620189</v>
      </c>
      <c r="I28">
        <f t="shared" si="3"/>
        <v>1.0426536350200655</v>
      </c>
      <c r="K28">
        <f t="shared" si="4"/>
        <v>0.9830765059265568</v>
      </c>
      <c r="L28">
        <f t="shared" si="5"/>
        <v>0.34655214957123226</v>
      </c>
      <c r="M28">
        <f t="shared" si="6"/>
        <v>1.0145929298880054</v>
      </c>
      <c r="N28">
        <f t="shared" si="7"/>
        <v>0.9574692069292996</v>
      </c>
    </row>
    <row r="29" spans="1:14" ht="12.75">
      <c r="A29" s="1">
        <v>1922</v>
      </c>
      <c r="B29" s="1">
        <v>431</v>
      </c>
      <c r="C29" s="1">
        <v>161</v>
      </c>
      <c r="D29" s="1">
        <v>240</v>
      </c>
      <c r="E29">
        <f t="shared" si="0"/>
        <v>5.480638923341991</v>
      </c>
      <c r="F29">
        <f t="shared" si="1"/>
        <v>6.066108090103747</v>
      </c>
      <c r="G29">
        <f t="shared" si="1"/>
        <v>5.081404364984463</v>
      </c>
      <c r="H29">
        <f t="shared" si="2"/>
        <v>0.3992345583575281</v>
      </c>
      <c r="I29">
        <f t="shared" si="3"/>
        <v>0.9847037251192843</v>
      </c>
      <c r="K29">
        <f t="shared" si="4"/>
        <v>0.9689368782686283</v>
      </c>
      <c r="L29">
        <f t="shared" si="5"/>
        <v>0.36194625847157574</v>
      </c>
      <c r="M29">
        <f t="shared" si="6"/>
        <v>1.0000000002772402</v>
      </c>
      <c r="N29">
        <f t="shared" si="7"/>
        <v>1.0000007141164033</v>
      </c>
    </row>
    <row r="32" ht="12.75">
      <c r="B32" t="s">
        <v>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Davis</dc:creator>
  <cp:keywords/>
  <dc:description/>
  <cp:lastModifiedBy>Peter Davis</cp:lastModifiedBy>
  <dcterms:created xsi:type="dcterms:W3CDTF">2001-01-23T21:08:27Z</dcterms:created>
  <dcterms:modified xsi:type="dcterms:W3CDTF">2001-02-06T22:40:43Z</dcterms:modified>
  <cp:category/>
  <cp:version/>
  <cp:contentType/>
  <cp:contentStatus/>
</cp:coreProperties>
</file>