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locum/Dropbox (MIT)/ASPE/ASPE 2020 tutorials/Error Modeling and Error Budgeting/"/>
    </mc:Choice>
  </mc:AlternateContent>
  <xr:revisionPtr revIDLastSave="0" documentId="8_{3856B6D7-EDED-FC44-B776-55F35B6381B2}" xr6:coauthVersionLast="45" xr6:coauthVersionMax="45" xr10:uidLastSave="{00000000-0000-0000-0000-000000000000}"/>
  <bookViews>
    <workbookView xWindow="2940" yWindow="2660" windowWidth="26440" windowHeight="15440" xr2:uid="{1AB28E69-2E9A-1542-99FB-496846872559}"/>
  </bookViews>
  <sheets>
    <sheet name="Sheet1" sheetId="1" r:id="rId1"/>
  </sheets>
  <definedNames>
    <definedName name="Ad">Sheet1!$B$6</definedName>
    <definedName name="dDX">Sheet1!$B$19</definedName>
    <definedName name="dDY">Sheet1!$B$20</definedName>
    <definedName name="Dlen">Sheet1!$B$5</definedName>
    <definedName name="Dxd">Sheet1!$B$11</definedName>
    <definedName name="Dyd">Sheet1!$B$12</definedName>
    <definedName name="pitch">Sheet1!$B$8</definedName>
    <definedName name="Xlen">Sheet1!$B$3</definedName>
    <definedName name="Xxd">Sheet1!$B$15</definedName>
    <definedName name="Ylen">Sheet1!$B$4</definedName>
    <definedName name="Yyd">Sheet1!$B$16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0" i="1" l="1"/>
  <c r="B19" i="1"/>
  <c r="B16" i="1"/>
  <c r="B15" i="1"/>
  <c r="B12" i="1"/>
  <c r="B11" i="1"/>
  <c r="B9" i="1"/>
  <c r="B6" i="1" l="1"/>
  <c r="B7" i="1" s="1"/>
  <c r="B5" i="1"/>
</calcChain>
</file>

<file path=xl/sharedStrings.xml><?xml version="1.0" encoding="utf-8"?>
<sst xmlns="http://schemas.openxmlformats.org/spreadsheetml/2006/main" count="50" uniqueCount="35">
  <si>
    <t>X length</t>
  </si>
  <si>
    <t>Y length</t>
  </si>
  <si>
    <t>Diagonal</t>
  </si>
  <si>
    <t>Xlen</t>
  </si>
  <si>
    <t>Ylen</t>
  </si>
  <si>
    <t>Dlen</t>
  </si>
  <si>
    <t>Angle</t>
  </si>
  <si>
    <t>Ad</t>
  </si>
  <si>
    <t>radians</t>
  </si>
  <si>
    <t>degrees</t>
  </si>
  <si>
    <t>Variable</t>
  </si>
  <si>
    <t>Units</t>
  </si>
  <si>
    <t>Value</t>
  </si>
  <si>
    <t>Equation</t>
  </si>
  <si>
    <t>mm</t>
  </si>
  <si>
    <t>180*Ad/PI()</t>
  </si>
  <si>
    <t>Imposed pitch</t>
  </si>
  <si>
    <t>pitch</t>
  </si>
  <si>
    <t>pitch*180/PI()</t>
  </si>
  <si>
    <t>X direction</t>
  </si>
  <si>
    <t>Y direction</t>
  </si>
  <si>
    <t>Tip displacement using diagonal</t>
  </si>
  <si>
    <t>Dxd</t>
  </si>
  <si>
    <t>Dlen*(COS(Ad-pitch)-COS(Ad))</t>
  </si>
  <si>
    <t>Dyd</t>
  </si>
  <si>
    <t>Dlen*(SIN(Ad-pitch)-SIN(Ad))</t>
  </si>
  <si>
    <t>Tip displacement using X direction length only</t>
  </si>
  <si>
    <t>Xlen*(COS(-pitch)-COS(0))</t>
  </si>
  <si>
    <t>Error in using simple X distance</t>
  </si>
  <si>
    <t>Xxd</t>
  </si>
  <si>
    <t>Xyd</t>
  </si>
  <si>
    <t>dDX</t>
  </si>
  <si>
    <t>dDY</t>
  </si>
  <si>
    <t>Dxd-Xxd</t>
  </si>
  <si>
    <t>Dyd-Yyd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</si>
</sst>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0.000"/>
    <numFmt numFmtId="167" formatCode="0.0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7" fontId="2" fillId="0" borderId="1" xfId="0" applyNumberFormat="1" applyFont="1" applyBorder="1"/>
    <xf numFmtId="166" fontId="2" fillId="0" borderId="1" xfId="0" applyNumberFormat="1" applyFont="1" applyBorder="1"/>
    <xf numFmtId="2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8055A-295C-284B-9B58-78A59AAC3B6F}">
  <dimension ref="A2:E20"/>
  <sheetViews>
    <sheetView tabSelected="1" zoomScale="99" workbookViewId="0">
      <selection activeCell="F2" sqref="F2"/>
    </sheetView>
  </sheetViews>
  <sheetFormatPr baseColWidth="10" defaultRowHeight="16" x14ac:dyDescent="0.2"/>
  <cols>
    <col min="1" max="1" width="25.6640625" style="1" customWidth="1"/>
    <col min="2" max="2" width="11.5" style="1" customWidth="1"/>
    <col min="3" max="3" width="9" style="2" customWidth="1"/>
    <col min="4" max="4" width="9.83203125" style="2" customWidth="1"/>
    <col min="5" max="5" width="30" style="2" customWidth="1"/>
    <col min="6" max="16384" width="10.83203125" style="1"/>
  </cols>
  <sheetData>
    <row r="2" spans="1:5" x14ac:dyDescent="0.2">
      <c r="B2" s="5" t="s">
        <v>12</v>
      </c>
      <c r="C2" s="5" t="s">
        <v>11</v>
      </c>
      <c r="D2" s="5" t="s">
        <v>10</v>
      </c>
      <c r="E2" s="5" t="s">
        <v>13</v>
      </c>
    </row>
    <row r="3" spans="1:5" x14ac:dyDescent="0.2">
      <c r="A3" s="1" t="s">
        <v>0</v>
      </c>
      <c r="B3" s="6">
        <v>100</v>
      </c>
      <c r="C3" s="2" t="s">
        <v>14</v>
      </c>
      <c r="D3" s="2" t="s">
        <v>3</v>
      </c>
    </row>
    <row r="4" spans="1:5" x14ac:dyDescent="0.2">
      <c r="A4" s="1" t="s">
        <v>1</v>
      </c>
      <c r="B4" s="6">
        <v>50</v>
      </c>
      <c r="C4" s="2" t="s">
        <v>14</v>
      </c>
      <c r="D4" s="2" t="s">
        <v>4</v>
      </c>
    </row>
    <row r="5" spans="1:5" x14ac:dyDescent="0.2">
      <c r="A5" s="1" t="s">
        <v>2</v>
      </c>
      <c r="B5" s="7">
        <f>SQRT(Xlen^2+Ylen^2)</f>
        <v>111.80339887498948</v>
      </c>
      <c r="C5" s="2" t="s">
        <v>14</v>
      </c>
      <c r="D5" s="2" t="s">
        <v>5</v>
      </c>
    </row>
    <row r="6" spans="1:5" x14ac:dyDescent="0.2">
      <c r="A6" s="1" t="s">
        <v>6</v>
      </c>
      <c r="B6" s="8">
        <f>ATAN(Ylen/Xlen)</f>
        <v>0.46364760900080609</v>
      </c>
      <c r="C6" s="2" t="s">
        <v>8</v>
      </c>
      <c r="D6" s="2" t="s">
        <v>7</v>
      </c>
    </row>
    <row r="7" spans="1:5" x14ac:dyDescent="0.2">
      <c r="B7" s="9">
        <f>180*Ad/PI()</f>
        <v>26.56505117707799</v>
      </c>
      <c r="C7" s="2" t="s">
        <v>9</v>
      </c>
      <c r="E7" s="2" t="s">
        <v>15</v>
      </c>
    </row>
    <row r="8" spans="1:5" x14ac:dyDescent="0.2">
      <c r="A8" s="1" t="s">
        <v>16</v>
      </c>
      <c r="B8" s="6">
        <v>0.1</v>
      </c>
      <c r="C8" s="2" t="s">
        <v>8</v>
      </c>
      <c r="D8" s="2" t="s">
        <v>17</v>
      </c>
    </row>
    <row r="9" spans="1:5" x14ac:dyDescent="0.2">
      <c r="B9" s="9">
        <f>pitch*180/PI()</f>
        <v>5.7295779513082321</v>
      </c>
      <c r="C9" s="2" t="s">
        <v>9</v>
      </c>
      <c r="E9" s="2" t="s">
        <v>18</v>
      </c>
    </row>
    <row r="10" spans="1:5" x14ac:dyDescent="0.2">
      <c r="A10" s="3" t="s">
        <v>21</v>
      </c>
      <c r="B10" s="3"/>
      <c r="C10" s="3"/>
      <c r="D10" s="3"/>
      <c r="E10" s="3"/>
    </row>
    <row r="11" spans="1:5" x14ac:dyDescent="0.2">
      <c r="A11" s="4" t="s">
        <v>19</v>
      </c>
      <c r="B11" s="9">
        <f>Dlen*(COS(Ad-pitch)-COS(Ad))</f>
        <v>4.4920873601439926</v>
      </c>
      <c r="C11" s="2" t="s">
        <v>14</v>
      </c>
      <c r="D11" s="2" t="s">
        <v>22</v>
      </c>
      <c r="E11" s="2" t="s">
        <v>23</v>
      </c>
    </row>
    <row r="12" spans="1:5" x14ac:dyDescent="0.2">
      <c r="A12" s="4" t="s">
        <v>20</v>
      </c>
      <c r="B12" s="9">
        <f>Dlen*(SIN(Ad-pitch)-SIN(Ad))</f>
        <v>-10.233133400781531</v>
      </c>
      <c r="C12" s="2" t="s">
        <v>14</v>
      </c>
      <c r="D12" s="2" t="s">
        <v>24</v>
      </c>
      <c r="E12" s="2" t="s">
        <v>25</v>
      </c>
    </row>
    <row r="14" spans="1:5" x14ac:dyDescent="0.2">
      <c r="A14" s="3" t="s">
        <v>26</v>
      </c>
      <c r="B14" s="3"/>
      <c r="C14" s="3"/>
      <c r="D14" s="3"/>
      <c r="E14" s="3"/>
    </row>
    <row r="15" spans="1:5" x14ac:dyDescent="0.2">
      <c r="A15" s="4" t="s">
        <v>19</v>
      </c>
      <c r="B15" s="9">
        <f>Xlen*(COS(-pitch)-COS(0))</f>
        <v>-0.49958347219741794</v>
      </c>
      <c r="C15" s="2" t="s">
        <v>14</v>
      </c>
      <c r="D15" s="2" t="s">
        <v>29</v>
      </c>
      <c r="E15" s="2" t="s">
        <v>27</v>
      </c>
    </row>
    <row r="16" spans="1:5" x14ac:dyDescent="0.2">
      <c r="A16" s="4" t="s">
        <v>20</v>
      </c>
      <c r="B16" s="9">
        <f>Xlen*(SIN(-pitch)-SIN(0))</f>
        <v>-9.9833416646828148</v>
      </c>
      <c r="C16" s="2" t="s">
        <v>14</v>
      </c>
      <c r="D16" s="2" t="s">
        <v>30</v>
      </c>
      <c r="E16" s="2" t="s">
        <v>25</v>
      </c>
    </row>
    <row r="18" spans="1:5" x14ac:dyDescent="0.2">
      <c r="A18" s="3" t="s">
        <v>28</v>
      </c>
      <c r="B18" s="3"/>
      <c r="C18" s="3"/>
      <c r="D18" s="3"/>
      <c r="E18" s="3"/>
    </row>
    <row r="19" spans="1:5" x14ac:dyDescent="0.2">
      <c r="A19" s="4" t="s">
        <v>19</v>
      </c>
      <c r="B19" s="9">
        <f>Dxd-Xxd</f>
        <v>4.991670832341411</v>
      </c>
      <c r="C19" s="2" t="s">
        <v>14</v>
      </c>
      <c r="D19" s="2" t="s">
        <v>31</v>
      </c>
      <c r="E19" s="2" t="s">
        <v>33</v>
      </c>
    </row>
    <row r="20" spans="1:5" x14ac:dyDescent="0.2">
      <c r="A20" s="4" t="s">
        <v>20</v>
      </c>
      <c r="B20" s="9">
        <f>Dyd-Yyd</f>
        <v>-0.2497917360987163</v>
      </c>
      <c r="C20" s="2" t="s">
        <v>14</v>
      </c>
      <c r="D20" s="2" t="s">
        <v>32</v>
      </c>
      <c r="E20" s="2" t="s">
        <v>34</v>
      </c>
    </row>
  </sheetData>
  <mergeCells count="3">
    <mergeCell ref="A14:E14"/>
    <mergeCell ref="A18:E18"/>
    <mergeCell ref="A10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</vt:i4>
      </vt:variant>
    </vt:vector>
  </HeadingPairs>
  <TitlesOfParts>
    <vt:vector size="12" baseType="lpstr">
      <vt:lpstr>Sheet1</vt:lpstr>
      <vt:lpstr>Ad</vt:lpstr>
      <vt:lpstr>dDX</vt:lpstr>
      <vt:lpstr>dDY</vt:lpstr>
      <vt:lpstr>Dlen</vt:lpstr>
      <vt:lpstr>Dxd</vt:lpstr>
      <vt:lpstr>Dyd</vt:lpstr>
      <vt:lpstr>pitch</vt:lpstr>
      <vt:lpstr>Xlen</vt:lpstr>
      <vt:lpstr>Xxd</vt:lpstr>
      <vt:lpstr>Ylen</vt:lpstr>
      <vt:lpstr>Yyd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2020-10-02T11:04:52Z</dcterms:created>
  <dcterms:modified xsi:type="dcterms:W3CDTF">2020-10-02T11:22:44Z</dcterms:modified>
</cp:coreProperties>
</file>