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160" windowWidth="14560" windowHeight="10380" tabRatio="1000" activeTab="0"/>
  </bookViews>
  <sheets>
    <sheet name="everything" sheetId="1" r:id="rId1"/>
    <sheet name="avg winner overall" sheetId="2" r:id="rId2"/>
    <sheet name="avg margin" sheetId="3" r:id="rId3"/>
    <sheet name="Competitors" sheetId="4" r:id="rId4"/>
    <sheet name="% correct" sheetId="5" r:id="rId5"/>
    <sheet name="no. of rules" sheetId="6" r:id="rId6"/>
    <sheet name="avg grammar overall" sheetId="7" r:id="rId7"/>
  </sheets>
  <definedNames/>
  <calcPr fullCalcOnLoad="1"/>
</workbook>
</file>

<file path=xl/sharedStrings.xml><?xml version="1.0" encoding="utf-8"?>
<sst xmlns="http://schemas.openxmlformats.org/spreadsheetml/2006/main" count="134" uniqueCount="20">
  <si>
    <t>Average margin:</t>
  </si>
  <si>
    <t>Average competitors:</t>
  </si>
  <si>
    <t>Percent correct:</t>
  </si>
  <si>
    <t>nom.sg.</t>
  </si>
  <si>
    <t>gen.sg.</t>
  </si>
  <si>
    <t>dat.sg.</t>
  </si>
  <si>
    <t>acc.sg.</t>
  </si>
  <si>
    <t>abl.sg.</t>
  </si>
  <si>
    <t>nom.pl</t>
  </si>
  <si>
    <t>No. of constraints:</t>
  </si>
  <si>
    <t>Avg grammar overall:</t>
  </si>
  <si>
    <t>Avg winner overall:</t>
  </si>
  <si>
    <t>Avg rank:</t>
  </si>
  <si>
    <t>nom.pl.</t>
  </si>
  <si>
    <t>sum</t>
  </si>
  <si>
    <t>Input/Output</t>
  </si>
  <si>
    <t>Avg grammar conf.:</t>
  </si>
  <si>
    <t>Avg winner conf.:</t>
  </si>
  <si>
    <t>Avg margin:</t>
  </si>
  <si>
    <t>Avg competitors: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</si>
</sst>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</numFmts>
  <fonts count="3">
    <font>
      <sz val="10"/>
      <name val="Arial"/>
      <family val="0"/>
    </font>
    <font>
      <sz val="12"/>
      <name val="Palatino"/>
      <family val="0"/>
    </font>
    <font>
      <b/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" fontId="0" fillId="3" borderId="0" xfId="0" applyNumberFormat="1" applyFill="1" applyBorder="1" applyAlignment="1">
      <alignment/>
    </xf>
    <xf numFmtId="0" fontId="0" fillId="0" borderId="3" xfId="0" applyBorder="1" applyAlignment="1">
      <alignment/>
    </xf>
    <xf numFmtId="1" fontId="0" fillId="4" borderId="0" xfId="0" applyNumberFormat="1" applyFill="1" applyBorder="1" applyAlignment="1">
      <alignment/>
    </xf>
    <xf numFmtId="1" fontId="0" fillId="5" borderId="0" xfId="0" applyNumberFormat="1" applyFill="1" applyBorder="1" applyAlignment="1">
      <alignment/>
    </xf>
    <xf numFmtId="1" fontId="0" fillId="6" borderId="0" xfId="0" applyNumberFormat="1" applyFill="1" applyBorder="1" applyAlignment="1">
      <alignment/>
    </xf>
    <xf numFmtId="1" fontId="0" fillId="7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0" fillId="2" borderId="0" xfId="0" applyNumberFormat="1" applyFill="1" applyAlignment="1">
      <alignment/>
    </xf>
    <xf numFmtId="2" fontId="2" fillId="0" borderId="0" xfId="0" applyNumberFormat="1" applyFont="1" applyAlignment="1">
      <alignment/>
    </xf>
    <xf numFmtId="2" fontId="0" fillId="7" borderId="2" xfId="0" applyNumberFormat="1" applyFill="1" applyBorder="1" applyAlignment="1">
      <alignment/>
    </xf>
    <xf numFmtId="2" fontId="2" fillId="0" borderId="2" xfId="0" applyNumberFormat="1" applyFont="1" applyBorder="1" applyAlignment="1">
      <alignment/>
    </xf>
    <xf numFmtId="2" fontId="0" fillId="7" borderId="0" xfId="0" applyNumberForma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7" borderId="3" xfId="0" applyNumberFormat="1" applyFill="1" applyBorder="1" applyAlignment="1">
      <alignment/>
    </xf>
    <xf numFmtId="2" fontId="2" fillId="0" borderId="3" xfId="0" applyNumberFormat="1" applyFont="1" applyBorder="1" applyAlignment="1">
      <alignment/>
    </xf>
    <xf numFmtId="2" fontId="0" fillId="6" borderId="2" xfId="0" applyNumberFormat="1" applyFill="1" applyBorder="1" applyAlignment="1">
      <alignment/>
    </xf>
    <xf numFmtId="2" fontId="0" fillId="6" borderId="0" xfId="0" applyNumberFormat="1" applyFill="1" applyBorder="1" applyAlignment="1">
      <alignment/>
    </xf>
    <xf numFmtId="2" fontId="0" fillId="6" borderId="3" xfId="0" applyNumberFormat="1" applyFill="1" applyBorder="1" applyAlignment="1">
      <alignment/>
    </xf>
    <xf numFmtId="2" fontId="0" fillId="5" borderId="2" xfId="0" applyNumberFormat="1" applyFill="1" applyBorder="1" applyAlignment="1">
      <alignment/>
    </xf>
    <xf numFmtId="2" fontId="0" fillId="5" borderId="0" xfId="0" applyNumberFormat="1" applyFill="1" applyBorder="1" applyAlignment="1">
      <alignment/>
    </xf>
    <xf numFmtId="2" fontId="0" fillId="5" borderId="3" xfId="0" applyNumberFormat="1" applyFill="1" applyBorder="1" applyAlignment="1">
      <alignment/>
    </xf>
    <xf numFmtId="2" fontId="0" fillId="4" borderId="2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2" fontId="0" fillId="3" borderId="2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everything!$L$2:$Q$2</c:f>
              <c:strCache/>
            </c:strRef>
          </c:cat>
          <c:val>
            <c:numRef>
              <c:f>everything!$L$9:$Q$9</c:f>
              <c:numCache/>
            </c:numRef>
          </c:val>
        </c:ser>
        <c:axId val="39291078"/>
        <c:axId val="18075383"/>
      </c:barChart>
      <c:catAx>
        <c:axId val="3929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75383"/>
        <c:crosses val="autoZero"/>
        <c:auto val="1"/>
        <c:lblOffset val="100"/>
        <c:noMultiLvlLbl val="0"/>
      </c:catAx>
      <c:valAx>
        <c:axId val="18075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Average rank (1=worst, 6=best)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2910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winner overall'!$A$2:$A$7</c:f>
              <c:strCache/>
            </c:strRef>
          </c:cat>
          <c:val>
            <c:numRef>
              <c:f>'avg winner overall'!$H$2:$H$7</c:f>
              <c:numCache/>
            </c:numRef>
          </c:val>
        </c:ser>
        <c:axId val="28460720"/>
        <c:axId val="54819889"/>
      </c:barChart>
      <c:catAx>
        <c:axId val="2846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19889"/>
        <c:crosses val="autoZero"/>
        <c:auto val="1"/>
        <c:lblOffset val="100"/>
        <c:noMultiLvlLbl val="0"/>
      </c:catAx>
      <c:valAx>
        <c:axId val="54819889"/>
        <c:scaling>
          <c:orientation val="minMax"/>
          <c:max val="1"/>
          <c:min val="0.7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460720"/>
        <c:crossesAt val="1"/>
        <c:crossBetween val="between"/>
        <c:dispUnits/>
        <c:majorUnit val="0.05"/>
        <c:minorUnit val="0.004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margin'!$A$2:$A$7</c:f>
              <c:strCache/>
            </c:strRef>
          </c:cat>
          <c:val>
            <c:numRef>
              <c:f>'avg margin'!$H$2:$H$7</c:f>
              <c:numCache/>
            </c:numRef>
          </c:val>
        </c:ser>
        <c:axId val="23616954"/>
        <c:axId val="11225995"/>
      </c:barChart>
      <c:catAx>
        <c:axId val="23616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25995"/>
        <c:crossesAt val="0.6"/>
        <c:auto val="1"/>
        <c:lblOffset val="100"/>
        <c:noMultiLvlLbl val="0"/>
      </c:catAx>
      <c:valAx>
        <c:axId val="11225995"/>
        <c:scaling>
          <c:orientation val="minMax"/>
          <c:max val="1"/>
          <c:min val="0.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3616954"/>
        <c:crossesAt val="1"/>
        <c:crossBetween val="between"/>
        <c:dispUnits/>
        <c:minorUnit val="0.0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Competitors!$A$2:$A$7</c:f>
              <c:strCache/>
            </c:strRef>
          </c:cat>
          <c:val>
            <c:numRef>
              <c:f>Competitors!$H$2:$H$7</c:f>
              <c:numCache/>
            </c:numRef>
          </c:val>
        </c:ser>
        <c:axId val="33925092"/>
        <c:axId val="36890373"/>
      </c:barChart>
      <c:catAx>
        <c:axId val="3392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90373"/>
        <c:crosses val="autoZero"/>
        <c:auto val="1"/>
        <c:lblOffset val="100"/>
        <c:noMultiLvlLbl val="0"/>
      </c:catAx>
      <c:valAx>
        <c:axId val="368903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92509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5"/>
          <c:w val="0.978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 correct'!$A$2:$A$7</c:f>
              <c:strCache/>
            </c:strRef>
          </c:cat>
          <c:val>
            <c:numRef>
              <c:f>'% correct'!$H$2:$H$7</c:f>
              <c:numCache/>
            </c:numRef>
          </c:val>
        </c:ser>
        <c:axId val="63577902"/>
        <c:axId val="35330207"/>
      </c:barChart>
      <c:catAx>
        <c:axId val="6357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30207"/>
        <c:crosses val="autoZero"/>
        <c:auto val="1"/>
        <c:lblOffset val="100"/>
        <c:noMultiLvlLbl val="0"/>
      </c:catAx>
      <c:valAx>
        <c:axId val="353302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357790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'no. of rules'!$A$2:$A$7</c:f>
              <c:strCache/>
            </c:strRef>
          </c:cat>
          <c:val>
            <c:numRef>
              <c:f>'no. of rules'!$H$2:$H$7</c:f>
              <c:numCache/>
            </c:numRef>
          </c:val>
        </c:ser>
        <c:axId val="49536408"/>
        <c:axId val="43174489"/>
      </c:barChart>
      <c:catAx>
        <c:axId val="49536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74489"/>
        <c:crosses val="autoZero"/>
        <c:auto val="1"/>
        <c:lblOffset val="100"/>
        <c:noMultiLvlLbl val="0"/>
      </c:catAx>
      <c:valAx>
        <c:axId val="43174489"/>
        <c:scaling>
          <c:orientation val="minMax"/>
          <c:min val="1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53640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'avg grammar overall'!$A$2:$A$7</c:f>
              <c:strCache/>
            </c:strRef>
          </c:cat>
          <c:val>
            <c:numRef>
              <c:f>'avg grammar overall'!$H$2:$H$7</c:f>
              <c:numCache/>
            </c:numRef>
          </c:val>
        </c:ser>
        <c:axId val="53026082"/>
        <c:axId val="7472691"/>
      </c:barChart>
      <c:catAx>
        <c:axId val="5302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72691"/>
        <c:crosses val="autoZero"/>
        <c:auto val="1"/>
        <c:lblOffset val="100"/>
        <c:noMultiLvlLbl val="0"/>
      </c:catAx>
      <c:valAx>
        <c:axId val="7472691"/>
        <c:scaling>
          <c:orientation val="minMax"/>
          <c:max val="0.8"/>
          <c:min val="0.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3026082"/>
        <c:crossesAt val="1"/>
        <c:crossBetween val="between"/>
        <c:dispUnits/>
        <c:minorUnit val="0.0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13</xdr:row>
      <xdr:rowOff>9525</xdr:rowOff>
    </xdr:from>
    <xdr:to>
      <xdr:col>18</xdr:col>
      <xdr:colOff>209550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6800850" y="1990725"/>
        <a:ext cx="45339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0</xdr:rowOff>
    </xdr:from>
    <xdr:to>
      <xdr:col>7</xdr:col>
      <xdr:colOff>581025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600075" y="1552575"/>
        <a:ext cx="41148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9525</xdr:rowOff>
    </xdr:from>
    <xdr:to>
      <xdr:col>7</xdr:col>
      <xdr:colOff>571500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590550" y="1562100"/>
        <a:ext cx="41148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9525</xdr:rowOff>
    </xdr:from>
    <xdr:to>
      <xdr:col>8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600075" y="1562100"/>
        <a:ext cx="41243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9525</xdr:rowOff>
    </xdr:from>
    <xdr:to>
      <xdr:col>7</xdr:col>
      <xdr:colOff>581025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600075" y="1562100"/>
        <a:ext cx="41148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0</xdr:rowOff>
    </xdr:from>
    <xdr:to>
      <xdr:col>7</xdr:col>
      <xdr:colOff>581025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600075" y="1552575"/>
        <a:ext cx="4114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0</xdr:rowOff>
    </xdr:from>
    <xdr:to>
      <xdr:col>7</xdr:col>
      <xdr:colOff>571500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600075" y="1552575"/>
        <a:ext cx="4105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I2" sqref="A2:I38"/>
    </sheetView>
  </sheetViews>
  <sheetFormatPr defaultColWidth="11.421875" defaultRowHeight="12.75"/>
  <cols>
    <col min="1" max="1" width="19.8515625" style="0" customWidth="1"/>
    <col min="2" max="10" width="8.8515625" style="0" customWidth="1"/>
    <col min="11" max="11" width="22.421875" style="0" customWidth="1"/>
    <col min="12" max="17" width="6.00390625" style="0" customWidth="1"/>
    <col min="18" max="16384" width="8.8515625" style="0" customWidth="1"/>
  </cols>
  <sheetData>
    <row r="1" ht="12">
      <c r="L1" t="s">
        <v>12</v>
      </c>
    </row>
    <row r="2" spans="1:17" ht="12">
      <c r="A2" s="8"/>
      <c r="B2" s="8" t="s">
        <v>15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13</v>
      </c>
      <c r="I2" s="19" t="s">
        <v>14</v>
      </c>
      <c r="L2" t="s">
        <v>3</v>
      </c>
      <c r="M2" t="s">
        <v>4</v>
      </c>
      <c r="N2" t="s">
        <v>5</v>
      </c>
      <c r="O2" t="s">
        <v>6</v>
      </c>
      <c r="P2" t="s">
        <v>7</v>
      </c>
      <c r="Q2" t="s">
        <v>13</v>
      </c>
    </row>
    <row r="3" spans="1:17" ht="12">
      <c r="A3" t="s">
        <v>17</v>
      </c>
      <c r="B3" t="s">
        <v>3</v>
      </c>
      <c r="C3" s="2"/>
      <c r="D3" s="20">
        <v>0.764686234817815</v>
      </c>
      <c r="E3" s="20">
        <v>0.7040892494929014</v>
      </c>
      <c r="F3" s="20">
        <v>0.8570283400809691</v>
      </c>
      <c r="G3" s="20">
        <v>0.8236255060728753</v>
      </c>
      <c r="H3" s="20">
        <v>0.758684426229508</v>
      </c>
      <c r="I3" s="21">
        <f>AVERAGE(C3:H3)</f>
        <v>0.7816227513388136</v>
      </c>
      <c r="J3" s="3"/>
      <c r="K3" t="s">
        <v>11</v>
      </c>
      <c r="L3">
        <f>RANK('avg winner overall'!$H$2,'avg winner overall'!$H$2:$H$7)</f>
        <v>6</v>
      </c>
      <c r="M3">
        <f>RANK('avg winner overall'!$H$3,'avg winner overall'!$H$2:$H$7)</f>
        <v>1</v>
      </c>
      <c r="N3">
        <f>RANK('avg winner overall'!$H$4,'avg winner overall'!$H$2:$H$7)</f>
        <v>2</v>
      </c>
      <c r="O3">
        <f>RANK('avg winner overall'!$H$5,'avg winner overall'!$H$2:$H$7)</f>
        <v>5</v>
      </c>
      <c r="P3">
        <f>RANK('avg winner overall'!$H$6,'avg winner overall'!$H$2:$H$7)</f>
        <v>3</v>
      </c>
      <c r="Q3">
        <f>RANK('avg winner overall'!$H$7,'avg winner overall'!$H$2:$H$7)</f>
        <v>4</v>
      </c>
    </row>
    <row r="4" spans="1:17" ht="12">
      <c r="A4" t="s">
        <v>18</v>
      </c>
      <c r="C4" s="2"/>
      <c r="D4" s="20">
        <v>0.6563137651821884</v>
      </c>
      <c r="E4" s="20">
        <v>0.591133874239353</v>
      </c>
      <c r="F4" s="20">
        <v>0.7672044534412941</v>
      </c>
      <c r="G4" s="20">
        <v>0.6778279352226713</v>
      </c>
      <c r="H4" s="20">
        <v>0.6523934426229501</v>
      </c>
      <c r="I4" s="21">
        <f aca="true" t="shared" si="0" ref="I4:I38">AVERAGE(C4:H4)</f>
        <v>0.6689746941416914</v>
      </c>
      <c r="J4" s="3"/>
      <c r="K4" t="s">
        <v>0</v>
      </c>
      <c r="L4">
        <f>RANK('avg margin'!$H$2,'avg margin'!$H$2:$H$7)</f>
        <v>6</v>
      </c>
      <c r="M4">
        <f>RANK('avg margin'!$H$3,'avg margin'!$H$2:$H$7)</f>
        <v>3</v>
      </c>
      <c r="N4">
        <f>RANK('avg margin'!$H$4,'avg margin'!$H$2:$H$7)</f>
        <v>2</v>
      </c>
      <c r="O4">
        <f>RANK('avg margin'!$H$5,'avg margin'!$H$2:$H$7)</f>
        <v>5</v>
      </c>
      <c r="P4">
        <f>RANK('avg margin'!$H$6,'avg margin'!$H$2:$H$7)</f>
        <v>1</v>
      </c>
      <c r="Q4">
        <f>RANK('avg margin'!$H$7,'avg margin'!$H$2:$H$7)</f>
        <v>4</v>
      </c>
    </row>
    <row r="5" spans="1:17" ht="12">
      <c r="A5" t="s">
        <v>19</v>
      </c>
      <c r="C5" s="2"/>
      <c r="D5" s="20">
        <v>5.682186234817814</v>
      </c>
      <c r="E5" s="20">
        <v>6.438133874239351</v>
      </c>
      <c r="F5" s="20">
        <v>3.568825910931174</v>
      </c>
      <c r="G5" s="20">
        <v>5.7631578947368425</v>
      </c>
      <c r="H5" s="20">
        <v>6.145491803278689</v>
      </c>
      <c r="I5" s="21">
        <f t="shared" si="0"/>
        <v>5.519559143600774</v>
      </c>
      <c r="J5" s="3"/>
      <c r="K5" t="s">
        <v>1</v>
      </c>
      <c r="L5">
        <f>7-RANK(Competitors!$H$2,Competitors!$H$2:$H$7)</f>
        <v>6</v>
      </c>
      <c r="M5">
        <f>7-RANK(Competitors!$H$3,Competitors!$H$2:$H$7)</f>
        <v>2</v>
      </c>
      <c r="N5">
        <f>7-RANK(Competitors!$H$4,Competitors!$H$2:$H$7)</f>
        <v>4</v>
      </c>
      <c r="O5">
        <f>7-RANK(Competitors!$H$5,Competitors!$H$2:$H$7)</f>
        <v>5</v>
      </c>
      <c r="P5">
        <f>7-RANK(Competitors!$H$6,Competitors!$H$2:$H$7)</f>
        <v>1</v>
      </c>
      <c r="Q5">
        <f>7-RANK(Competitors!$H$7,Competitors!$H$2:$H$7)</f>
        <v>3</v>
      </c>
    </row>
    <row r="6" spans="1:17" ht="12">
      <c r="A6" t="s">
        <v>2</v>
      </c>
      <c r="C6" s="2"/>
      <c r="D6" s="20">
        <v>0.8178137651821862</v>
      </c>
      <c r="E6" s="20">
        <v>0.77079107505071</v>
      </c>
      <c r="F6" s="20">
        <v>0.8704453441295547</v>
      </c>
      <c r="G6" s="20">
        <v>0.854251012145749</v>
      </c>
      <c r="H6" s="20">
        <v>0.7971311475409836</v>
      </c>
      <c r="I6" s="21">
        <f t="shared" si="0"/>
        <v>0.8220864688098366</v>
      </c>
      <c r="J6" s="3"/>
      <c r="K6" t="s">
        <v>2</v>
      </c>
      <c r="L6">
        <f>RANK('% correct'!$H$2,'% correct'!$H$2:$H$7)</f>
        <v>6</v>
      </c>
      <c r="M6">
        <f>RANK('% correct'!$H$3,'% correct'!$H$2:$H$7)</f>
        <v>3</v>
      </c>
      <c r="N6">
        <f>RANK('% correct'!$H$4,'% correct'!$H$2:$H$7)</f>
        <v>1</v>
      </c>
      <c r="O6">
        <f>RANK('% correct'!$H$5,'% correct'!$H$2:$H$7)</f>
        <v>5</v>
      </c>
      <c r="P6">
        <f>RANK('% correct'!$H$6,'% correct'!$H$2:$H$7)</f>
        <v>2</v>
      </c>
      <c r="Q6">
        <f>RANK('% correct'!$H$7,'% correct'!$H$2:$H$7)</f>
        <v>4</v>
      </c>
    </row>
    <row r="7" spans="1:17" ht="12">
      <c r="A7" t="s">
        <v>9</v>
      </c>
      <c r="C7" s="6"/>
      <c r="D7" s="6">
        <v>2341</v>
      </c>
      <c r="E7" s="6">
        <v>2618</v>
      </c>
      <c r="F7" s="6">
        <v>1987</v>
      </c>
      <c r="G7" s="6">
        <v>2340</v>
      </c>
      <c r="H7" s="6">
        <v>2308</v>
      </c>
      <c r="I7" s="17">
        <f t="shared" si="0"/>
        <v>2318.8</v>
      </c>
      <c r="J7" s="7"/>
      <c r="K7" t="s">
        <v>10</v>
      </c>
      <c r="L7">
        <f>RANK('avg grammar overall'!$H$2,'avg grammar overall'!$H$2:$H$7)</f>
        <v>6</v>
      </c>
      <c r="M7">
        <f>RANK('avg grammar overall'!$H$3,'avg grammar overall'!$H$2:$H$7)</f>
        <v>3</v>
      </c>
      <c r="N7">
        <f>RANK('avg grammar overall'!$H$4,'avg grammar overall'!$H$2:$H$7)</f>
        <v>5</v>
      </c>
      <c r="O7">
        <f>RANK('avg grammar overall'!$H$5,'avg grammar overall'!$H$2:$H$7)</f>
        <v>4</v>
      </c>
      <c r="P7">
        <f>RANK('avg grammar overall'!$H$6,'avg grammar overall'!$H$2:$H$7)</f>
        <v>1</v>
      </c>
      <c r="Q7">
        <f>RANK('avg grammar overall'!$H$7,'avg grammar overall'!$H$2:$H$7)</f>
        <v>2</v>
      </c>
    </row>
    <row r="8" spans="1:10" ht="12">
      <c r="A8" t="s">
        <v>16</v>
      </c>
      <c r="C8" s="2"/>
      <c r="D8" s="20">
        <v>0.3464727493685493</v>
      </c>
      <c r="E8" s="20">
        <v>0.3063687174371658</v>
      </c>
      <c r="F8" s="20">
        <v>0.4470270800898005</v>
      </c>
      <c r="G8" s="20">
        <v>0.3321810406378268</v>
      </c>
      <c r="H8" s="20">
        <v>0.32638229004869834</v>
      </c>
      <c r="I8" s="21">
        <f t="shared" si="0"/>
        <v>0.3516863755164082</v>
      </c>
      <c r="J8" s="3"/>
    </row>
    <row r="9" spans="1:17" ht="12">
      <c r="A9" s="9" t="s">
        <v>17</v>
      </c>
      <c r="B9" s="9" t="s">
        <v>4</v>
      </c>
      <c r="C9" s="22">
        <v>0.8757469635627498</v>
      </c>
      <c r="D9" s="22"/>
      <c r="E9" s="22">
        <v>0.9694929006085186</v>
      </c>
      <c r="F9" s="22">
        <v>0.9440445344129567</v>
      </c>
      <c r="G9" s="22">
        <v>0.9597064777327933</v>
      </c>
      <c r="H9" s="22">
        <v>0.9505840163934444</v>
      </c>
      <c r="I9" s="23">
        <f t="shared" si="0"/>
        <v>0.9399149785420924</v>
      </c>
      <c r="J9" s="3"/>
      <c r="K9" s="3"/>
      <c r="L9">
        <f aca="true" t="shared" si="1" ref="L9:Q9">7-AVERAGE(L3:L7)</f>
        <v>1</v>
      </c>
      <c r="M9">
        <f t="shared" si="1"/>
        <v>4.6</v>
      </c>
      <c r="N9">
        <f t="shared" si="1"/>
        <v>4.2</v>
      </c>
      <c r="O9">
        <f t="shared" si="1"/>
        <v>2.2</v>
      </c>
      <c r="P9">
        <f t="shared" si="1"/>
        <v>5.4</v>
      </c>
      <c r="Q9">
        <f t="shared" si="1"/>
        <v>3.6</v>
      </c>
    </row>
    <row r="10" spans="1:11" ht="12">
      <c r="A10" s="10" t="s">
        <v>18</v>
      </c>
      <c r="B10" s="10"/>
      <c r="C10" s="24">
        <v>0.6922449392712547</v>
      </c>
      <c r="D10" s="24"/>
      <c r="E10" s="24">
        <v>0.9164401622718052</v>
      </c>
      <c r="F10" s="24">
        <v>0.906542510121459</v>
      </c>
      <c r="G10" s="24">
        <v>0.9137348178137649</v>
      </c>
      <c r="H10" s="24">
        <v>0.7937192622950835</v>
      </c>
      <c r="I10" s="25">
        <f t="shared" si="0"/>
        <v>0.8445363383546736</v>
      </c>
      <c r="J10" s="3"/>
      <c r="K10" s="3"/>
    </row>
    <row r="11" spans="1:11" ht="12">
      <c r="A11" s="10" t="s">
        <v>19</v>
      </c>
      <c r="B11" s="10"/>
      <c r="C11" s="24">
        <v>3.1578947368421053</v>
      </c>
      <c r="D11" s="24"/>
      <c r="E11" s="24">
        <v>1.9168356997971603</v>
      </c>
      <c r="F11" s="24">
        <v>1.4817813765182186</v>
      </c>
      <c r="G11" s="24">
        <v>2.8947368421052633</v>
      </c>
      <c r="H11" s="24">
        <v>2.3811475409836067</v>
      </c>
      <c r="I11" s="25">
        <f t="shared" si="0"/>
        <v>2.366479239249271</v>
      </c>
      <c r="J11" s="3"/>
      <c r="K11" s="3"/>
    </row>
    <row r="12" spans="1:11" ht="12">
      <c r="A12" s="10" t="s">
        <v>2</v>
      </c>
      <c r="B12" s="10"/>
      <c r="C12" s="24">
        <v>0.9291497975708503</v>
      </c>
      <c r="D12" s="24"/>
      <c r="E12" s="24">
        <v>0.9716024340770791</v>
      </c>
      <c r="F12" s="24">
        <v>0.9635627530364372</v>
      </c>
      <c r="G12" s="24">
        <v>0.9574898785425101</v>
      </c>
      <c r="H12" s="24">
        <v>0.944672131147541</v>
      </c>
      <c r="I12" s="25">
        <f t="shared" si="0"/>
        <v>0.9532953988748837</v>
      </c>
      <c r="J12" s="3"/>
      <c r="K12" s="3"/>
    </row>
    <row r="13" spans="1:11" ht="12">
      <c r="A13" s="10" t="s">
        <v>9</v>
      </c>
      <c r="B13" s="10"/>
      <c r="C13" s="16">
        <v>1877</v>
      </c>
      <c r="D13" s="16"/>
      <c r="E13" s="16">
        <v>2781</v>
      </c>
      <c r="F13" s="16">
        <v>2253</v>
      </c>
      <c r="G13" s="16">
        <v>2609</v>
      </c>
      <c r="H13" s="16">
        <v>2618</v>
      </c>
      <c r="I13" s="18">
        <f t="shared" si="0"/>
        <v>2427.6</v>
      </c>
      <c r="J13" s="7"/>
      <c r="K13" s="7"/>
    </row>
    <row r="14" spans="1:11" ht="12">
      <c r="A14" s="12" t="s">
        <v>16</v>
      </c>
      <c r="B14" s="12"/>
      <c r="C14" s="26">
        <v>0.45270341072958764</v>
      </c>
      <c r="D14" s="26"/>
      <c r="E14" s="26">
        <v>0.7005395883106783</v>
      </c>
      <c r="F14" s="26">
        <v>0.6653633082518837</v>
      </c>
      <c r="G14" s="26">
        <v>0.69231286399285</v>
      </c>
      <c r="H14" s="26">
        <v>0.5254081631518476</v>
      </c>
      <c r="I14" s="27">
        <f t="shared" si="0"/>
        <v>0.6072654668873695</v>
      </c>
      <c r="J14" s="3"/>
      <c r="K14" s="3"/>
    </row>
    <row r="15" spans="1:11" ht="12">
      <c r="A15" s="9" t="s">
        <v>17</v>
      </c>
      <c r="B15" s="9" t="s">
        <v>5</v>
      </c>
      <c r="C15" s="28">
        <v>0.8626105476673428</v>
      </c>
      <c r="D15" s="28">
        <v>0.9679432048681522</v>
      </c>
      <c r="E15" s="28"/>
      <c r="F15" s="28">
        <v>0.93765111561866</v>
      </c>
      <c r="G15" s="28">
        <v>0.9645233265720083</v>
      </c>
      <c r="H15" s="28">
        <v>0.9486550308008217</v>
      </c>
      <c r="I15" s="23">
        <f t="shared" si="0"/>
        <v>0.936276645105397</v>
      </c>
      <c r="J15" s="3"/>
      <c r="K15" s="3"/>
    </row>
    <row r="16" spans="1:11" ht="12">
      <c r="A16" s="10" t="s">
        <v>18</v>
      </c>
      <c r="B16" s="10"/>
      <c r="C16" s="29">
        <v>0.6865030425963488</v>
      </c>
      <c r="D16" s="29">
        <v>0.93484178498986</v>
      </c>
      <c r="E16" s="29"/>
      <c r="F16" s="29">
        <v>0.893127789046656</v>
      </c>
      <c r="G16" s="29">
        <v>0.9128985801217023</v>
      </c>
      <c r="H16" s="29">
        <v>0.8094640657084203</v>
      </c>
      <c r="I16" s="25">
        <f t="shared" si="0"/>
        <v>0.8473670524925975</v>
      </c>
      <c r="J16" s="3"/>
      <c r="K16" s="3"/>
    </row>
    <row r="17" spans="1:11" ht="12">
      <c r="A17" s="10" t="s">
        <v>19</v>
      </c>
      <c r="B17" s="10"/>
      <c r="C17" s="29">
        <v>3.6795131845841786</v>
      </c>
      <c r="D17" s="29">
        <v>1.8336713995943206</v>
      </c>
      <c r="E17" s="29"/>
      <c r="F17" s="29">
        <v>2.9878296146044625</v>
      </c>
      <c r="G17" s="29">
        <v>2.693711967545639</v>
      </c>
      <c r="H17" s="29">
        <v>3.252566735112936</v>
      </c>
      <c r="I17" s="25">
        <f t="shared" si="0"/>
        <v>2.889458580288307</v>
      </c>
      <c r="J17" s="3"/>
      <c r="K17" s="3"/>
    </row>
    <row r="18" spans="1:11" ht="12">
      <c r="A18" s="10" t="s">
        <v>2</v>
      </c>
      <c r="B18" s="10"/>
      <c r="C18" s="29">
        <v>0.9168356997971603</v>
      </c>
      <c r="D18" s="29">
        <v>0.9817444219066938</v>
      </c>
      <c r="E18" s="29"/>
      <c r="F18" s="29">
        <v>0.9634888438133874</v>
      </c>
      <c r="G18" s="29">
        <v>0.9655172413793104</v>
      </c>
      <c r="H18" s="29">
        <v>0.9568788501026694</v>
      </c>
      <c r="I18" s="25">
        <f t="shared" si="0"/>
        <v>0.9568930113998443</v>
      </c>
      <c r="J18" s="3"/>
      <c r="K18" s="3"/>
    </row>
    <row r="19" spans="1:11" ht="12">
      <c r="A19" s="10" t="s">
        <v>9</v>
      </c>
      <c r="B19" s="10"/>
      <c r="C19" s="15">
        <v>1920</v>
      </c>
      <c r="D19" s="15">
        <v>2418</v>
      </c>
      <c r="E19" s="15"/>
      <c r="F19" s="15">
        <v>2538</v>
      </c>
      <c r="G19" s="15">
        <v>2805</v>
      </c>
      <c r="H19" s="15">
        <v>3377</v>
      </c>
      <c r="I19" s="18">
        <f t="shared" si="0"/>
        <v>2611.6</v>
      </c>
      <c r="J19" s="7"/>
      <c r="K19" s="7"/>
    </row>
    <row r="20" spans="1:11" ht="12">
      <c r="A20" s="12" t="s">
        <v>16</v>
      </c>
      <c r="B20" s="12"/>
      <c r="C20" s="30">
        <v>0.43192479542986306</v>
      </c>
      <c r="D20" s="30">
        <v>0.8143104833171032</v>
      </c>
      <c r="E20" s="30"/>
      <c r="F20" s="30">
        <v>0.5893580513799666</v>
      </c>
      <c r="G20" s="30">
        <v>0.6465177565425377</v>
      </c>
      <c r="H20" s="30">
        <v>0.4297543533351369</v>
      </c>
      <c r="I20" s="27">
        <f t="shared" si="0"/>
        <v>0.5823730880009215</v>
      </c>
      <c r="J20" s="3"/>
      <c r="K20" s="3"/>
    </row>
    <row r="21" spans="1:11" ht="13.5" customHeight="1">
      <c r="A21" s="9" t="s">
        <v>17</v>
      </c>
      <c r="B21" s="9" t="s">
        <v>6</v>
      </c>
      <c r="C21" s="31">
        <v>0.8916497975708512</v>
      </c>
      <c r="D21" s="31">
        <v>0.911008097165988</v>
      </c>
      <c r="E21" s="31">
        <v>0.9029878296146027</v>
      </c>
      <c r="F21" s="31"/>
      <c r="G21" s="31">
        <v>0.9111356275303628</v>
      </c>
      <c r="H21" s="31">
        <v>0.8955799180327872</v>
      </c>
      <c r="I21" s="23">
        <f t="shared" si="0"/>
        <v>0.9024722539829184</v>
      </c>
      <c r="J21" s="3"/>
      <c r="K21" s="3"/>
    </row>
    <row r="22" spans="1:11" ht="12">
      <c r="A22" s="10" t="s">
        <v>18</v>
      </c>
      <c r="B22" s="10"/>
      <c r="C22" s="32">
        <v>0.756277327935222</v>
      </c>
      <c r="D22" s="32">
        <v>0.8150809716599194</v>
      </c>
      <c r="E22" s="32">
        <v>0.7994766734279932</v>
      </c>
      <c r="F22" s="32"/>
      <c r="G22" s="32">
        <v>0.7943117408906866</v>
      </c>
      <c r="H22" s="32">
        <v>0.7704016393442623</v>
      </c>
      <c r="I22" s="25">
        <f t="shared" si="0"/>
        <v>0.7871096706516166</v>
      </c>
      <c r="J22" s="3"/>
      <c r="K22" s="3"/>
    </row>
    <row r="23" spans="1:11" ht="12">
      <c r="A23" s="10" t="s">
        <v>19</v>
      </c>
      <c r="B23" s="10"/>
      <c r="C23" s="32">
        <v>3.289473684210526</v>
      </c>
      <c r="D23" s="32">
        <v>5.4048582995951415</v>
      </c>
      <c r="E23" s="32">
        <v>7.0060851926977685</v>
      </c>
      <c r="F23" s="32"/>
      <c r="G23" s="32">
        <v>3.785425101214575</v>
      </c>
      <c r="H23" s="32">
        <v>5.389344262295082</v>
      </c>
      <c r="I23" s="25">
        <f t="shared" si="0"/>
        <v>4.9750373080026185</v>
      </c>
      <c r="J23" s="3"/>
      <c r="K23" s="3"/>
    </row>
    <row r="24" spans="1:11" ht="12">
      <c r="A24" s="10" t="s">
        <v>2</v>
      </c>
      <c r="B24" s="10"/>
      <c r="C24" s="32">
        <v>0.9453441295546559</v>
      </c>
      <c r="D24" s="32">
        <v>0.937246963562753</v>
      </c>
      <c r="E24" s="32">
        <v>0.920892494929006</v>
      </c>
      <c r="F24" s="32"/>
      <c r="G24" s="32">
        <v>0.9311740890688259</v>
      </c>
      <c r="H24" s="32">
        <v>0.9241803278688525</v>
      </c>
      <c r="I24" s="25">
        <f t="shared" si="0"/>
        <v>0.9317676009968187</v>
      </c>
      <c r="J24" s="3"/>
      <c r="K24" s="3"/>
    </row>
    <row r="25" spans="1:11" ht="12">
      <c r="A25" s="10" t="s">
        <v>9</v>
      </c>
      <c r="B25" s="10"/>
      <c r="C25" s="14">
        <v>1504</v>
      </c>
      <c r="D25" s="14">
        <v>2045</v>
      </c>
      <c r="E25" s="14">
        <v>2460</v>
      </c>
      <c r="F25" s="14"/>
      <c r="G25" s="14">
        <v>2467</v>
      </c>
      <c r="H25" s="14">
        <v>2465</v>
      </c>
      <c r="I25" s="18">
        <f t="shared" si="0"/>
        <v>2188.2</v>
      </c>
      <c r="J25" s="7"/>
      <c r="K25" s="7"/>
    </row>
    <row r="26" spans="1:11" ht="12">
      <c r="A26" s="12" t="s">
        <v>16</v>
      </c>
      <c r="B26" s="12"/>
      <c r="C26" s="33">
        <v>0.5497210525893037</v>
      </c>
      <c r="D26" s="33">
        <v>0.7267241955283178</v>
      </c>
      <c r="E26" s="33">
        <v>0.6015983337785663</v>
      </c>
      <c r="F26" s="33"/>
      <c r="G26" s="33">
        <v>0.5972419841911094</v>
      </c>
      <c r="H26" s="33">
        <v>0.532531416898663</v>
      </c>
      <c r="I26" s="27">
        <f t="shared" si="0"/>
        <v>0.601563396597192</v>
      </c>
      <c r="J26" s="3"/>
      <c r="K26" s="3"/>
    </row>
    <row r="27" spans="1:11" ht="12">
      <c r="A27" s="9" t="s">
        <v>17</v>
      </c>
      <c r="B27" s="9" t="s">
        <v>7</v>
      </c>
      <c r="C27" s="34">
        <v>0.8599858299595131</v>
      </c>
      <c r="D27" s="34">
        <v>0.9615465587044526</v>
      </c>
      <c r="E27" s="34">
        <v>0.9573752535496964</v>
      </c>
      <c r="F27" s="34">
        <v>0.9456558704453427</v>
      </c>
      <c r="G27" s="34"/>
      <c r="H27" s="34">
        <v>0.9436434426229477</v>
      </c>
      <c r="I27" s="23">
        <f t="shared" si="0"/>
        <v>0.9336413910563905</v>
      </c>
      <c r="J27" s="3"/>
      <c r="K27" s="3"/>
    </row>
    <row r="28" spans="1:11" ht="12">
      <c r="A28" s="10" t="s">
        <v>18</v>
      </c>
      <c r="B28" s="10"/>
      <c r="C28" s="35">
        <v>0.683995951417004</v>
      </c>
      <c r="D28" s="35">
        <v>0.9339352226720623</v>
      </c>
      <c r="E28" s="35">
        <v>0.8963793103448299</v>
      </c>
      <c r="F28" s="35">
        <v>0.9099797570850183</v>
      </c>
      <c r="G28" s="35"/>
      <c r="H28" s="35">
        <v>0.846489754098361</v>
      </c>
      <c r="I28" s="25">
        <f t="shared" si="0"/>
        <v>0.854155999123455</v>
      </c>
      <c r="J28" s="3"/>
      <c r="K28" s="3"/>
    </row>
    <row r="29" spans="1:11" ht="12">
      <c r="A29" s="10" t="s">
        <v>19</v>
      </c>
      <c r="B29" s="10"/>
      <c r="C29" s="35">
        <v>2.7550607287449393</v>
      </c>
      <c r="D29" s="35">
        <v>3.3623481781376516</v>
      </c>
      <c r="E29" s="35">
        <v>1.6490872210953347</v>
      </c>
      <c r="F29" s="35">
        <v>1.2874493927125505</v>
      </c>
      <c r="G29" s="35"/>
      <c r="H29" s="35">
        <v>2.4528688524590163</v>
      </c>
      <c r="I29" s="25">
        <f t="shared" si="0"/>
        <v>2.3013628746298984</v>
      </c>
      <c r="J29" s="3"/>
      <c r="K29" s="3"/>
    </row>
    <row r="30" spans="1:11" ht="12">
      <c r="A30" s="10" t="s">
        <v>2</v>
      </c>
      <c r="B30" s="10"/>
      <c r="C30" s="35">
        <v>0.917004048582996</v>
      </c>
      <c r="D30" s="35">
        <v>0.9736842105263158</v>
      </c>
      <c r="E30" s="35">
        <v>0.9655172413793104</v>
      </c>
      <c r="F30" s="35">
        <v>0.9676113360323887</v>
      </c>
      <c r="G30" s="35"/>
      <c r="H30" s="35">
        <v>0.9487704918032787</v>
      </c>
      <c r="I30" s="25">
        <f t="shared" si="0"/>
        <v>0.9545174656648581</v>
      </c>
      <c r="J30" s="3"/>
      <c r="K30" s="3"/>
    </row>
    <row r="31" spans="1:11" ht="12">
      <c r="A31" s="10" t="s">
        <v>9</v>
      </c>
      <c r="B31" s="10"/>
      <c r="C31" s="13">
        <v>1829</v>
      </c>
      <c r="D31" s="13">
        <v>2377</v>
      </c>
      <c r="E31" s="13">
        <v>2514</v>
      </c>
      <c r="F31" s="13">
        <v>2087</v>
      </c>
      <c r="G31" s="13"/>
      <c r="H31" s="13">
        <v>2398</v>
      </c>
      <c r="I31" s="18">
        <f t="shared" si="0"/>
        <v>2241</v>
      </c>
      <c r="J31" s="7"/>
      <c r="K31" s="7"/>
    </row>
    <row r="32" spans="1:11" ht="12">
      <c r="A32" s="12" t="s">
        <v>16</v>
      </c>
      <c r="B32" s="12"/>
      <c r="C32" s="36">
        <v>0.45159146322845745</v>
      </c>
      <c r="D32" s="36">
        <v>0.7813552563100962</v>
      </c>
      <c r="E32" s="36">
        <v>0.7219883508421602</v>
      </c>
      <c r="F32" s="36">
        <v>0.7158917399328972</v>
      </c>
      <c r="G32" s="36"/>
      <c r="H32" s="36">
        <v>0.5584555351934872</v>
      </c>
      <c r="I32" s="27">
        <f t="shared" si="0"/>
        <v>0.6458564691014197</v>
      </c>
      <c r="J32" s="3"/>
      <c r="K32" s="3"/>
    </row>
    <row r="33" spans="1:11" ht="12">
      <c r="A33" s="9" t="s">
        <v>17</v>
      </c>
      <c r="B33" s="9" t="s">
        <v>8</v>
      </c>
      <c r="C33" s="37">
        <v>0.8428053278688533</v>
      </c>
      <c r="D33" s="37">
        <v>0.9366762295081941</v>
      </c>
      <c r="E33" s="37">
        <v>0.9223757700205343</v>
      </c>
      <c r="F33" s="37">
        <v>0.9242643442622921</v>
      </c>
      <c r="G33" s="37">
        <v>0.9240696721311472</v>
      </c>
      <c r="H33" s="37"/>
      <c r="I33" s="23">
        <f t="shared" si="0"/>
        <v>0.910038268758204</v>
      </c>
      <c r="J33" s="3"/>
      <c r="K33" s="3"/>
    </row>
    <row r="34" spans="1:11" ht="12">
      <c r="A34" s="10" t="s">
        <v>18</v>
      </c>
      <c r="B34" s="10"/>
      <c r="C34" s="38">
        <v>0.691094262295083</v>
      </c>
      <c r="D34" s="38">
        <v>0.7624549180327861</v>
      </c>
      <c r="E34" s="38">
        <v>0.8109383983572892</v>
      </c>
      <c r="F34" s="38">
        <v>0.8614303278688534</v>
      </c>
      <c r="G34" s="38">
        <v>0.8121331967213101</v>
      </c>
      <c r="H34" s="38"/>
      <c r="I34" s="25">
        <f t="shared" si="0"/>
        <v>0.7876102206550644</v>
      </c>
      <c r="J34" s="3"/>
      <c r="K34" s="3"/>
    </row>
    <row r="35" spans="1:11" ht="12">
      <c r="A35" s="10" t="s">
        <v>19</v>
      </c>
      <c r="B35" s="10"/>
      <c r="C35" s="38">
        <v>2.612704918032787</v>
      </c>
      <c r="D35" s="38">
        <v>1.7745901639344261</v>
      </c>
      <c r="E35" s="38">
        <v>3.24435318275154</v>
      </c>
      <c r="F35" s="38">
        <v>2.110655737704918</v>
      </c>
      <c r="G35" s="38">
        <v>2.9528688524590163</v>
      </c>
      <c r="H35" s="38"/>
      <c r="I35" s="25">
        <f t="shared" si="0"/>
        <v>2.5390345709765376</v>
      </c>
      <c r="J35" s="3"/>
      <c r="K35" s="3"/>
    </row>
    <row r="36" spans="1:11" ht="12">
      <c r="A36" s="10" t="s">
        <v>2</v>
      </c>
      <c r="B36" s="10"/>
      <c r="C36" s="38">
        <v>0.8934426229508197</v>
      </c>
      <c r="D36" s="38">
        <v>0.9405737704918032</v>
      </c>
      <c r="E36" s="38">
        <v>0.9425051334702259</v>
      </c>
      <c r="F36" s="38">
        <v>0.944672131147541</v>
      </c>
      <c r="G36" s="38">
        <v>0.9426229508196722</v>
      </c>
      <c r="H36" s="38"/>
      <c r="I36" s="25">
        <f t="shared" si="0"/>
        <v>0.9327633217760125</v>
      </c>
      <c r="J36" s="3"/>
      <c r="K36" s="3"/>
    </row>
    <row r="37" spans="1:11" ht="12">
      <c r="A37" s="10" t="s">
        <v>9</v>
      </c>
      <c r="B37" s="10"/>
      <c r="C37" s="11">
        <v>1424</v>
      </c>
      <c r="D37" s="11">
        <v>1855</v>
      </c>
      <c r="E37" s="11">
        <v>2260</v>
      </c>
      <c r="F37" s="11">
        <v>1955</v>
      </c>
      <c r="G37" s="11">
        <v>2010</v>
      </c>
      <c r="H37" s="11"/>
      <c r="I37" s="18">
        <f t="shared" si="0"/>
        <v>1900.8</v>
      </c>
      <c r="J37" s="7"/>
      <c r="K37" s="7"/>
    </row>
    <row r="38" spans="1:11" ht="12">
      <c r="A38" s="12" t="s">
        <v>16</v>
      </c>
      <c r="B38" s="12"/>
      <c r="C38" s="39">
        <v>0.49994199376051157</v>
      </c>
      <c r="D38" s="39">
        <v>0.6930406115715576</v>
      </c>
      <c r="E38" s="39">
        <v>0.5634086962772378</v>
      </c>
      <c r="F38" s="39">
        <v>0.6616042413083585</v>
      </c>
      <c r="G38" s="39">
        <v>0.623638845663454</v>
      </c>
      <c r="H38" s="39"/>
      <c r="I38" s="27">
        <f t="shared" si="0"/>
        <v>0.6083268777162238</v>
      </c>
      <c r="J38" s="3"/>
      <c r="K38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K34" sqref="K34"/>
    </sheetView>
  </sheetViews>
  <sheetFormatPr defaultColWidth="11.421875" defaultRowHeight="12.75"/>
  <cols>
    <col min="1" max="16384" width="8.8515625" style="0" customWidth="1"/>
  </cols>
  <sheetData>
    <row r="1" spans="2:7" ht="12"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</row>
    <row r="2" spans="1:8" ht="12">
      <c r="A2" t="s">
        <v>3</v>
      </c>
      <c r="B2" s="3" t="str">
        <f>IF(NOT(ISBLANK(everything!C3)),everything!C3,".")</f>
        <v>.</v>
      </c>
      <c r="C2" s="3">
        <f>IF(NOT(ISBLANK(everything!D3)),everything!D3,".")</f>
        <v>0.764686234817815</v>
      </c>
      <c r="D2" s="3">
        <f>IF(NOT(ISBLANK(everything!E3)),everything!E3,".")</f>
        <v>0.7040892494929014</v>
      </c>
      <c r="E2" s="3">
        <f>IF(NOT(ISBLANK(everything!F3)),everything!F3,".")</f>
        <v>0.8570283400809691</v>
      </c>
      <c r="F2" s="3">
        <f>IF(NOT(ISBLANK(everything!G3)),everything!G3,".")</f>
        <v>0.8236255060728753</v>
      </c>
      <c r="G2" s="3">
        <f>IF(NOT(ISBLANK(everything!H3)),everything!H3,".")</f>
        <v>0.758684426229508</v>
      </c>
      <c r="H2" s="4">
        <f aca="true" t="shared" si="0" ref="H2:H7">AVERAGE(B2:G2)</f>
        <v>0.7816227513388136</v>
      </c>
    </row>
    <row r="3" spans="1:8" ht="12">
      <c r="A3" t="s">
        <v>4</v>
      </c>
      <c r="B3" s="3">
        <f>IF(NOT(ISBLANK(everything!C9)),everything!C9,".")</f>
        <v>0.8757469635627498</v>
      </c>
      <c r="C3" s="3" t="str">
        <f>IF(NOT(ISBLANK(everything!D9)),everything!D9,".")</f>
        <v>.</v>
      </c>
      <c r="D3" s="3">
        <f>IF(NOT(ISBLANK(everything!E9)),everything!E9,".")</f>
        <v>0.9694929006085186</v>
      </c>
      <c r="E3" s="3">
        <f>IF(NOT(ISBLANK(everything!F9)),everything!F9,".")</f>
        <v>0.9440445344129567</v>
      </c>
      <c r="F3" s="3">
        <f>IF(NOT(ISBLANK(everything!G9)),everything!G9,".")</f>
        <v>0.9597064777327933</v>
      </c>
      <c r="G3" s="3">
        <f>IF(NOT(ISBLANK(everything!H9)),everything!H9,".")</f>
        <v>0.9505840163934444</v>
      </c>
      <c r="H3" s="4">
        <f t="shared" si="0"/>
        <v>0.9399149785420924</v>
      </c>
    </row>
    <row r="4" spans="1:8" ht="12">
      <c r="A4" t="s">
        <v>5</v>
      </c>
      <c r="B4" s="3">
        <f>IF(NOT(ISBLANK(everything!C15)),everything!C15,".")</f>
        <v>0.8626105476673428</v>
      </c>
      <c r="C4" s="3">
        <f>IF(NOT(ISBLANK(everything!D15)),everything!D15,".")</f>
        <v>0.9679432048681522</v>
      </c>
      <c r="D4" s="3" t="str">
        <f>IF(NOT(ISBLANK(everything!E15)),everything!E15,".")</f>
        <v>.</v>
      </c>
      <c r="E4" s="3">
        <f>IF(NOT(ISBLANK(everything!F15)),everything!F15,".")</f>
        <v>0.93765111561866</v>
      </c>
      <c r="F4" s="3">
        <f>IF(NOT(ISBLANK(everything!G15)),everything!G15,".")</f>
        <v>0.9645233265720083</v>
      </c>
      <c r="G4" s="3">
        <f>IF(NOT(ISBLANK(everything!H15)),everything!H15,".")</f>
        <v>0.9486550308008217</v>
      </c>
      <c r="H4" s="4">
        <f t="shared" si="0"/>
        <v>0.936276645105397</v>
      </c>
    </row>
    <row r="5" spans="1:8" ht="12">
      <c r="A5" t="s">
        <v>6</v>
      </c>
      <c r="B5" s="3">
        <f>IF(NOT(ISBLANK(everything!C21)),everything!C21,".")</f>
        <v>0.8916497975708512</v>
      </c>
      <c r="C5" s="3">
        <f>IF(NOT(ISBLANK(everything!D21)),everything!D21,".")</f>
        <v>0.911008097165988</v>
      </c>
      <c r="D5" s="3">
        <f>IF(NOT(ISBLANK(everything!E21)),everything!E21,".")</f>
        <v>0.9029878296146027</v>
      </c>
      <c r="E5" s="3" t="str">
        <f>IF(NOT(ISBLANK(everything!F21)),everything!F21,".")</f>
        <v>.</v>
      </c>
      <c r="F5" s="3">
        <f>IF(NOT(ISBLANK(everything!G21)),everything!G21,".")</f>
        <v>0.9111356275303628</v>
      </c>
      <c r="G5" s="3">
        <f>IF(NOT(ISBLANK(everything!H21)),everything!H21,".")</f>
        <v>0.8955799180327872</v>
      </c>
      <c r="H5" s="4">
        <f t="shared" si="0"/>
        <v>0.9024722539829184</v>
      </c>
    </row>
    <row r="6" spans="1:8" ht="12">
      <c r="A6" t="s">
        <v>7</v>
      </c>
      <c r="B6" s="3">
        <f>IF(NOT(ISBLANK(everything!C27)),everything!C27,".")</f>
        <v>0.8599858299595131</v>
      </c>
      <c r="C6" s="3">
        <f>IF(NOT(ISBLANK(everything!D27)),everything!D27,".")</f>
        <v>0.9615465587044526</v>
      </c>
      <c r="D6" s="3">
        <f>IF(NOT(ISBLANK(everything!E27)),everything!E27,".")</f>
        <v>0.9573752535496964</v>
      </c>
      <c r="E6" s="3">
        <f>IF(NOT(ISBLANK(everything!F27)),everything!F27,".")</f>
        <v>0.9456558704453427</v>
      </c>
      <c r="F6" s="3" t="str">
        <f>IF(NOT(ISBLANK(everything!G27)),everything!G27,".")</f>
        <v>.</v>
      </c>
      <c r="G6" s="3">
        <f>IF(NOT(ISBLANK(everything!H27)),everything!H27,".")</f>
        <v>0.9436434426229477</v>
      </c>
      <c r="H6" s="4">
        <f t="shared" si="0"/>
        <v>0.9336413910563905</v>
      </c>
    </row>
    <row r="7" spans="1:8" ht="12">
      <c r="A7" t="s">
        <v>8</v>
      </c>
      <c r="B7" s="3">
        <f>IF(NOT(ISBLANK(everything!C33)),everything!C33,".")</f>
        <v>0.8428053278688533</v>
      </c>
      <c r="C7" s="3">
        <f>IF(NOT(ISBLANK(everything!D33)),everything!D33,".")</f>
        <v>0.9366762295081941</v>
      </c>
      <c r="D7" s="3">
        <f>IF(NOT(ISBLANK(everything!E33)),everything!E33,".")</f>
        <v>0.9223757700205343</v>
      </c>
      <c r="E7" s="3">
        <f>IF(NOT(ISBLANK(everything!F33)),everything!F33,".")</f>
        <v>0.9242643442622921</v>
      </c>
      <c r="F7" s="3">
        <f>IF(NOT(ISBLANK(everything!G33)),everything!G33,".")</f>
        <v>0.9240696721311472</v>
      </c>
      <c r="G7" s="3" t="str">
        <f>IF(NOT(ISBLANK(everything!H33)),everything!H33,".")</f>
        <v>.</v>
      </c>
      <c r="H7" s="4">
        <f t="shared" si="0"/>
        <v>0.910038268758204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K26" sqref="K26"/>
    </sheetView>
  </sheetViews>
  <sheetFormatPr defaultColWidth="11.421875" defaultRowHeight="12.75"/>
  <cols>
    <col min="1" max="16384" width="8.8515625" style="0" customWidth="1"/>
  </cols>
  <sheetData>
    <row r="1" spans="2:7" ht="12"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</row>
    <row r="2" spans="1:8" ht="12">
      <c r="A2" t="s">
        <v>3</v>
      </c>
      <c r="B2" s="3" t="str">
        <f>IF(NOT(ISBLANK(everything!C4)),everything!C4,".")</f>
        <v>.</v>
      </c>
      <c r="C2" s="3">
        <f>IF(NOT(ISBLANK(everything!D4)),everything!D4,".")</f>
        <v>0.6563137651821884</v>
      </c>
      <c r="D2" s="3">
        <f>IF(NOT(ISBLANK(everything!E4)),everything!E4,".")</f>
        <v>0.591133874239353</v>
      </c>
      <c r="E2" s="3">
        <f>IF(NOT(ISBLANK(everything!F4)),everything!F4,".")</f>
        <v>0.7672044534412941</v>
      </c>
      <c r="F2" s="3">
        <f>IF(NOT(ISBLANK(everything!G4)),everything!G4,".")</f>
        <v>0.6778279352226713</v>
      </c>
      <c r="G2" s="3">
        <f>IF(NOT(ISBLANK(everything!H4)),everything!H4,".")</f>
        <v>0.6523934426229501</v>
      </c>
      <c r="H2" s="4">
        <f aca="true" t="shared" si="0" ref="H2:H7">AVERAGE(B2:G2)</f>
        <v>0.6689746941416914</v>
      </c>
    </row>
    <row r="3" spans="1:8" ht="12">
      <c r="A3" t="s">
        <v>4</v>
      </c>
      <c r="B3" s="3">
        <f>IF(NOT(ISBLANK(everything!C10)),everything!C10,".")</f>
        <v>0.6922449392712547</v>
      </c>
      <c r="C3" s="3" t="str">
        <f>IF(NOT(ISBLANK(everything!D10)),everything!D10,".")</f>
        <v>.</v>
      </c>
      <c r="D3" s="3">
        <f>IF(NOT(ISBLANK(everything!E10)),everything!E10,".")</f>
        <v>0.9164401622718052</v>
      </c>
      <c r="E3" s="3">
        <f>IF(NOT(ISBLANK(everything!F10)),everything!F10,".")</f>
        <v>0.906542510121459</v>
      </c>
      <c r="F3" s="3">
        <f>IF(NOT(ISBLANK(everything!G10)),everything!G10,".")</f>
        <v>0.9137348178137649</v>
      </c>
      <c r="G3" s="3">
        <f>IF(NOT(ISBLANK(everything!H10)),everything!H10,".")</f>
        <v>0.7937192622950835</v>
      </c>
      <c r="H3" s="4">
        <f t="shared" si="0"/>
        <v>0.8445363383546736</v>
      </c>
    </row>
    <row r="4" spans="1:8" ht="12">
      <c r="A4" t="s">
        <v>5</v>
      </c>
      <c r="B4" s="3">
        <f>IF(NOT(ISBLANK(everything!C16)),everything!C16,".")</f>
        <v>0.6865030425963488</v>
      </c>
      <c r="C4" s="3">
        <f>IF(NOT(ISBLANK(everything!D16)),everything!D16,".")</f>
        <v>0.93484178498986</v>
      </c>
      <c r="D4" s="3" t="str">
        <f>IF(NOT(ISBLANK(everything!E16)),everything!E16,".")</f>
        <v>.</v>
      </c>
      <c r="E4" s="3">
        <f>IF(NOT(ISBLANK(everything!F16)),everything!F16,".")</f>
        <v>0.893127789046656</v>
      </c>
      <c r="F4" s="3">
        <f>IF(NOT(ISBLANK(everything!G16)),everything!G16,".")</f>
        <v>0.9128985801217023</v>
      </c>
      <c r="G4" s="3">
        <f>IF(NOT(ISBLANK(everything!H16)),everything!H16,".")</f>
        <v>0.8094640657084203</v>
      </c>
      <c r="H4" s="4">
        <f t="shared" si="0"/>
        <v>0.8473670524925975</v>
      </c>
    </row>
    <row r="5" spans="1:8" ht="12">
      <c r="A5" t="s">
        <v>6</v>
      </c>
      <c r="B5" s="3">
        <f>IF(NOT(ISBLANK(everything!C22)),everything!C22,".")</f>
        <v>0.756277327935222</v>
      </c>
      <c r="C5" s="3">
        <f>IF(NOT(ISBLANK(everything!D22)),everything!D22,".")</f>
        <v>0.8150809716599194</v>
      </c>
      <c r="D5" s="3">
        <f>IF(NOT(ISBLANK(everything!E22)),everything!E22,".")</f>
        <v>0.7994766734279932</v>
      </c>
      <c r="E5" s="3" t="str">
        <f>IF(NOT(ISBLANK(everything!F22)),everything!F22,".")</f>
        <v>.</v>
      </c>
      <c r="F5" s="3">
        <f>IF(NOT(ISBLANK(everything!G22)),everything!G22,".")</f>
        <v>0.7943117408906866</v>
      </c>
      <c r="G5" s="3">
        <f>IF(NOT(ISBLANK(everything!H22)),everything!H22,".")</f>
        <v>0.7704016393442623</v>
      </c>
      <c r="H5" s="4">
        <f t="shared" si="0"/>
        <v>0.7871096706516166</v>
      </c>
    </row>
    <row r="6" spans="1:8" ht="12">
      <c r="A6" t="s">
        <v>7</v>
      </c>
      <c r="B6" s="3">
        <f>IF(NOT(ISBLANK(everything!C28)),everything!C28,".")</f>
        <v>0.683995951417004</v>
      </c>
      <c r="C6" s="3">
        <f>IF(NOT(ISBLANK(everything!D28)),everything!D28,".")</f>
        <v>0.9339352226720623</v>
      </c>
      <c r="D6" s="3">
        <f>IF(NOT(ISBLANK(everything!E28)),everything!E28,".")</f>
        <v>0.8963793103448299</v>
      </c>
      <c r="E6" s="3">
        <f>IF(NOT(ISBLANK(everything!F28)),everything!F28,".")</f>
        <v>0.9099797570850183</v>
      </c>
      <c r="F6" s="3" t="str">
        <f>IF(NOT(ISBLANK(everything!G28)),everything!G28,".")</f>
        <v>.</v>
      </c>
      <c r="G6" s="3">
        <f>IF(NOT(ISBLANK(everything!H28)),everything!H28,".")</f>
        <v>0.846489754098361</v>
      </c>
      <c r="H6" s="4">
        <f t="shared" si="0"/>
        <v>0.854155999123455</v>
      </c>
    </row>
    <row r="7" spans="1:8" ht="12">
      <c r="A7" t="s">
        <v>8</v>
      </c>
      <c r="B7" s="3">
        <f>IF(NOT(ISBLANK(everything!C34)),everything!C34,".")</f>
        <v>0.691094262295083</v>
      </c>
      <c r="C7" s="3">
        <f>IF(NOT(ISBLANK(everything!D34)),everything!D34,".")</f>
        <v>0.7624549180327861</v>
      </c>
      <c r="D7" s="3">
        <f>IF(NOT(ISBLANK(everything!E34)),everything!E34,".")</f>
        <v>0.8109383983572892</v>
      </c>
      <c r="E7" s="3">
        <f>IF(NOT(ISBLANK(everything!F34)),everything!F34,".")</f>
        <v>0.8614303278688534</v>
      </c>
      <c r="F7" s="3">
        <f>IF(NOT(ISBLANK(everything!G34)),everything!G34,".")</f>
        <v>0.8121331967213101</v>
      </c>
      <c r="G7" s="3" t="str">
        <f>IF(NOT(ISBLANK(everything!H34)),everything!H34,".")</f>
        <v>.</v>
      </c>
      <c r="H7" s="4">
        <f t="shared" si="0"/>
        <v>0.7876102206550644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J33" sqref="J33"/>
    </sheetView>
  </sheetViews>
  <sheetFormatPr defaultColWidth="11.421875" defaultRowHeight="12.75"/>
  <cols>
    <col min="1" max="16384" width="8.8515625" style="0" customWidth="1"/>
  </cols>
  <sheetData>
    <row r="1" spans="2:7" ht="12"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</row>
    <row r="2" spans="1:8" ht="12">
      <c r="A2" t="s">
        <v>3</v>
      </c>
      <c r="B2" s="3" t="str">
        <f>IF(NOT(ISBLANK(everything!C5)),everything!C5,".")</f>
        <v>.</v>
      </c>
      <c r="C2" s="3">
        <f>IF(NOT(ISBLANK(everything!D5)),everything!D5,".")</f>
        <v>5.682186234817814</v>
      </c>
      <c r="D2" s="3">
        <f>IF(NOT(ISBLANK(everything!E5)),everything!E5,".")</f>
        <v>6.438133874239351</v>
      </c>
      <c r="E2" s="3">
        <f>IF(NOT(ISBLANK(everything!F5)),everything!F5,".")</f>
        <v>3.568825910931174</v>
      </c>
      <c r="F2" s="3">
        <f>IF(NOT(ISBLANK(everything!G5)),everything!G5,".")</f>
        <v>5.7631578947368425</v>
      </c>
      <c r="G2" s="3">
        <f>IF(NOT(ISBLANK(everything!H5)),everything!H5,".")</f>
        <v>6.145491803278689</v>
      </c>
      <c r="H2" s="5">
        <f aca="true" t="shared" si="0" ref="H2:H7">AVERAGE(B2:G2)</f>
        <v>5.519559143600774</v>
      </c>
    </row>
    <row r="3" spans="1:8" ht="12">
      <c r="A3" t="s">
        <v>4</v>
      </c>
      <c r="B3" s="3">
        <f>IF(NOT(ISBLANK(everything!C11)),everything!C11,".")</f>
        <v>3.1578947368421053</v>
      </c>
      <c r="C3" s="3" t="str">
        <f>IF(NOT(ISBLANK(everything!D11)),everything!D11,".")</f>
        <v>.</v>
      </c>
      <c r="D3" s="3">
        <f>IF(NOT(ISBLANK(everything!E11)),everything!E11,".")</f>
        <v>1.9168356997971603</v>
      </c>
      <c r="E3" s="3">
        <f>IF(NOT(ISBLANK(everything!F11)),everything!F11,".")</f>
        <v>1.4817813765182186</v>
      </c>
      <c r="F3" s="3">
        <f>IF(NOT(ISBLANK(everything!G11)),everything!G11,".")</f>
        <v>2.8947368421052633</v>
      </c>
      <c r="G3" s="3">
        <f>IF(NOT(ISBLANK(everything!H11)),everything!H11,".")</f>
        <v>2.3811475409836067</v>
      </c>
      <c r="H3" s="5">
        <f t="shared" si="0"/>
        <v>2.366479239249271</v>
      </c>
    </row>
    <row r="4" spans="1:8" ht="12">
      <c r="A4" t="s">
        <v>5</v>
      </c>
      <c r="B4" s="3">
        <f>IF(NOT(ISBLANK(everything!C17)),everything!C17,".")</f>
        <v>3.6795131845841786</v>
      </c>
      <c r="C4" s="3">
        <f>IF(NOT(ISBLANK(everything!D17)),everything!D17,".")</f>
        <v>1.8336713995943206</v>
      </c>
      <c r="D4" s="3" t="str">
        <f>IF(NOT(ISBLANK(everything!E17)),everything!E17,".")</f>
        <v>.</v>
      </c>
      <c r="E4" s="3">
        <f>IF(NOT(ISBLANK(everything!F17)),everything!F17,".")</f>
        <v>2.9878296146044625</v>
      </c>
      <c r="F4" s="3">
        <f>IF(NOT(ISBLANK(everything!G17)),everything!G17,".")</f>
        <v>2.693711967545639</v>
      </c>
      <c r="G4" s="3">
        <f>IF(NOT(ISBLANK(everything!H17)),everything!H17,".")</f>
        <v>3.252566735112936</v>
      </c>
      <c r="H4" s="5">
        <f t="shared" si="0"/>
        <v>2.889458580288307</v>
      </c>
    </row>
    <row r="5" spans="1:8" ht="12">
      <c r="A5" t="s">
        <v>6</v>
      </c>
      <c r="B5" s="3">
        <f>IF(NOT(ISBLANK(everything!C23)),everything!C23,".")</f>
        <v>3.289473684210526</v>
      </c>
      <c r="C5" s="3">
        <f>IF(NOT(ISBLANK(everything!D23)),everything!D23,".")</f>
        <v>5.4048582995951415</v>
      </c>
      <c r="D5" s="3">
        <f>IF(NOT(ISBLANK(everything!E23)),everything!E23,".")</f>
        <v>7.0060851926977685</v>
      </c>
      <c r="E5" s="3" t="str">
        <f>IF(NOT(ISBLANK(everything!F23)),everything!F23,".")</f>
        <v>.</v>
      </c>
      <c r="F5" s="3">
        <f>IF(NOT(ISBLANK(everything!G23)),everything!G23,".")</f>
        <v>3.785425101214575</v>
      </c>
      <c r="G5" s="3">
        <f>IF(NOT(ISBLANK(everything!H23)),everything!H23,".")</f>
        <v>5.389344262295082</v>
      </c>
      <c r="H5" s="5">
        <f t="shared" si="0"/>
        <v>4.9750373080026185</v>
      </c>
    </row>
    <row r="6" spans="1:8" ht="12">
      <c r="A6" t="s">
        <v>7</v>
      </c>
      <c r="B6" s="3">
        <f>IF(NOT(ISBLANK(everything!C29)),everything!C29,".")</f>
        <v>2.7550607287449393</v>
      </c>
      <c r="C6" s="3">
        <f>IF(NOT(ISBLANK(everything!D29)),everything!D29,".")</f>
        <v>3.3623481781376516</v>
      </c>
      <c r="D6" s="3">
        <f>IF(NOT(ISBLANK(everything!E29)),everything!E29,".")</f>
        <v>1.6490872210953347</v>
      </c>
      <c r="E6" s="3">
        <f>IF(NOT(ISBLANK(everything!F29)),everything!F29,".")</f>
        <v>1.2874493927125505</v>
      </c>
      <c r="F6" s="3" t="str">
        <f>IF(NOT(ISBLANK(everything!G29)),everything!G29,".")</f>
        <v>.</v>
      </c>
      <c r="G6" s="3">
        <f>IF(NOT(ISBLANK(everything!H29)),everything!H29,".")</f>
        <v>2.4528688524590163</v>
      </c>
      <c r="H6" s="5">
        <f t="shared" si="0"/>
        <v>2.3013628746298984</v>
      </c>
    </row>
    <row r="7" spans="1:8" ht="12">
      <c r="A7" t="s">
        <v>8</v>
      </c>
      <c r="B7" s="3">
        <f>IF(NOT(ISBLANK(everything!C35)),everything!C35,".")</f>
        <v>2.612704918032787</v>
      </c>
      <c r="C7" s="3">
        <f>IF(NOT(ISBLANK(everything!D35)),everything!D35,".")</f>
        <v>1.7745901639344261</v>
      </c>
      <c r="D7" s="3">
        <f>IF(NOT(ISBLANK(everything!E35)),everything!E35,".")</f>
        <v>3.24435318275154</v>
      </c>
      <c r="E7" s="3">
        <f>IF(NOT(ISBLANK(everything!F35)),everything!F35,".")</f>
        <v>2.110655737704918</v>
      </c>
      <c r="F7" s="3">
        <f>IF(NOT(ISBLANK(everything!G35)),everything!G35,".")</f>
        <v>2.9528688524590163</v>
      </c>
      <c r="G7" s="3" t="str">
        <f>IF(NOT(ISBLANK(everything!H35)),everything!H35,".")</f>
        <v>.</v>
      </c>
      <c r="H7" s="5">
        <f t="shared" si="0"/>
        <v>2.5390345709765376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F34" sqref="F34"/>
    </sheetView>
  </sheetViews>
  <sheetFormatPr defaultColWidth="11.421875" defaultRowHeight="12.75"/>
  <cols>
    <col min="1" max="16384" width="8.8515625" style="0" customWidth="1"/>
  </cols>
  <sheetData>
    <row r="1" spans="2:7" ht="12"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</row>
    <row r="2" spans="1:8" ht="12">
      <c r="A2" t="s">
        <v>3</v>
      </c>
      <c r="B2" s="1" t="str">
        <f>IF(NOT(ISBLANK(everything!C6)),everything!C6,".")</f>
        <v>.</v>
      </c>
      <c r="C2" s="1">
        <f>IF(NOT(ISBLANK(everything!D6)),everything!D6,".")</f>
        <v>0.8178137651821862</v>
      </c>
      <c r="D2" s="1">
        <f>IF(NOT(ISBLANK(everything!E6)),everything!E6,".")</f>
        <v>0.77079107505071</v>
      </c>
      <c r="E2" s="1">
        <f>IF(NOT(ISBLANK(everything!F6)),everything!F6,".")</f>
        <v>0.8704453441295547</v>
      </c>
      <c r="F2" s="1">
        <f>IF(NOT(ISBLANK(everything!G6)),everything!G6,".")</f>
        <v>0.854251012145749</v>
      </c>
      <c r="G2" s="1">
        <f>IF(NOT(ISBLANK(everything!H6)),everything!H6,".")</f>
        <v>0.7971311475409836</v>
      </c>
      <c r="H2" s="1">
        <f aca="true" t="shared" si="0" ref="H2:H7">AVERAGE(B2:G2)</f>
        <v>0.8220864688098366</v>
      </c>
    </row>
    <row r="3" spans="1:8" ht="12">
      <c r="A3" t="s">
        <v>4</v>
      </c>
      <c r="B3" s="1">
        <f>IF(NOT(ISBLANK(everything!C12)),everything!C12,".")</f>
        <v>0.9291497975708503</v>
      </c>
      <c r="C3" s="1" t="str">
        <f>IF(NOT(ISBLANK(everything!D12)),everything!D12,".")</f>
        <v>.</v>
      </c>
      <c r="D3" s="1">
        <f>IF(NOT(ISBLANK(everything!E12)),everything!E12,".")</f>
        <v>0.9716024340770791</v>
      </c>
      <c r="E3" s="1">
        <f>IF(NOT(ISBLANK(everything!F12)),everything!F12,".")</f>
        <v>0.9635627530364372</v>
      </c>
      <c r="F3" s="1">
        <f>IF(NOT(ISBLANK(everything!G12)),everything!G12,".")</f>
        <v>0.9574898785425101</v>
      </c>
      <c r="G3" s="1">
        <f>IF(NOT(ISBLANK(everything!H12)),everything!H12,".")</f>
        <v>0.944672131147541</v>
      </c>
      <c r="H3" s="1">
        <f t="shared" si="0"/>
        <v>0.9532953988748837</v>
      </c>
    </row>
    <row r="4" spans="1:8" ht="12">
      <c r="A4" t="s">
        <v>5</v>
      </c>
      <c r="B4" s="1">
        <f>IF(NOT(ISBLANK(everything!C18)),everything!C18,".")</f>
        <v>0.9168356997971603</v>
      </c>
      <c r="C4" s="1">
        <f>IF(NOT(ISBLANK(everything!D18)),everything!D18,".")</f>
        <v>0.9817444219066938</v>
      </c>
      <c r="D4" s="1" t="str">
        <f>IF(NOT(ISBLANK(everything!E18)),everything!E18,".")</f>
        <v>.</v>
      </c>
      <c r="E4" s="1">
        <f>IF(NOT(ISBLANK(everything!F18)),everything!F18,".")</f>
        <v>0.9634888438133874</v>
      </c>
      <c r="F4" s="1">
        <f>IF(NOT(ISBLANK(everything!G18)),everything!G18,".")</f>
        <v>0.9655172413793104</v>
      </c>
      <c r="G4" s="1">
        <f>IF(NOT(ISBLANK(everything!H18)),everything!H18,".")</f>
        <v>0.9568788501026694</v>
      </c>
      <c r="H4" s="1">
        <f t="shared" si="0"/>
        <v>0.9568930113998443</v>
      </c>
    </row>
    <row r="5" spans="1:8" ht="12">
      <c r="A5" t="s">
        <v>6</v>
      </c>
      <c r="B5" s="1">
        <f>IF(NOT(ISBLANK(everything!C24)),everything!C24,".")</f>
        <v>0.9453441295546559</v>
      </c>
      <c r="C5" s="1">
        <f>IF(NOT(ISBLANK(everything!D24)),everything!D24,".")</f>
        <v>0.937246963562753</v>
      </c>
      <c r="D5" s="1">
        <f>IF(NOT(ISBLANK(everything!E24)),everything!E24,".")</f>
        <v>0.920892494929006</v>
      </c>
      <c r="E5" s="1" t="str">
        <f>IF(NOT(ISBLANK(everything!F24)),everything!F24,".")</f>
        <v>.</v>
      </c>
      <c r="F5" s="1">
        <f>IF(NOT(ISBLANK(everything!G24)),everything!G24,".")</f>
        <v>0.9311740890688259</v>
      </c>
      <c r="G5" s="1">
        <f>IF(NOT(ISBLANK(everything!H24)),everything!H24,".")</f>
        <v>0.9241803278688525</v>
      </c>
      <c r="H5" s="1">
        <f t="shared" si="0"/>
        <v>0.9317676009968187</v>
      </c>
    </row>
    <row r="6" spans="1:8" ht="12">
      <c r="A6" t="s">
        <v>7</v>
      </c>
      <c r="B6" s="1">
        <f>IF(NOT(ISBLANK(everything!C30)),everything!C30,".")</f>
        <v>0.917004048582996</v>
      </c>
      <c r="C6" s="1">
        <f>IF(NOT(ISBLANK(everything!D30)),everything!D30,".")</f>
        <v>0.9736842105263158</v>
      </c>
      <c r="D6" s="1">
        <f>IF(NOT(ISBLANK(everything!E30)),everything!E30,".")</f>
        <v>0.9655172413793104</v>
      </c>
      <c r="E6" s="1">
        <f>IF(NOT(ISBLANK(everything!F30)),everything!F30,".")</f>
        <v>0.9676113360323887</v>
      </c>
      <c r="F6" s="1" t="str">
        <f>IF(NOT(ISBLANK(everything!G30)),everything!G30,".")</f>
        <v>.</v>
      </c>
      <c r="G6" s="1">
        <f>IF(NOT(ISBLANK(everything!H30)),everything!H30,".")</f>
        <v>0.9487704918032787</v>
      </c>
      <c r="H6" s="1">
        <f t="shared" si="0"/>
        <v>0.9545174656648581</v>
      </c>
    </row>
    <row r="7" spans="1:8" ht="12">
      <c r="A7" t="s">
        <v>8</v>
      </c>
      <c r="B7" s="1">
        <f>IF(NOT(ISBLANK(everything!C36)),everything!C36,".")</f>
        <v>0.8934426229508197</v>
      </c>
      <c r="C7" s="1">
        <f>IF(NOT(ISBLANK(everything!D36)),everything!D36,".")</f>
        <v>0.9405737704918032</v>
      </c>
      <c r="D7" s="1">
        <f>IF(NOT(ISBLANK(everything!E36)),everything!E36,".")</f>
        <v>0.9425051334702259</v>
      </c>
      <c r="E7" s="1">
        <f>IF(NOT(ISBLANK(everything!F36)),everything!F36,".")</f>
        <v>0.944672131147541</v>
      </c>
      <c r="F7" s="1">
        <f>IF(NOT(ISBLANK(everything!G36)),everything!G36,".")</f>
        <v>0.9426229508196722</v>
      </c>
      <c r="G7" s="1" t="str">
        <f>IF(NOT(ISBLANK(everything!H36)),everything!H36,".")</f>
        <v>.</v>
      </c>
      <c r="H7" s="1">
        <f t="shared" si="0"/>
        <v>0.9327633217760125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F35" sqref="F35"/>
    </sheetView>
  </sheetViews>
  <sheetFormatPr defaultColWidth="11.421875" defaultRowHeight="12.75"/>
  <cols>
    <col min="1" max="16384" width="8.8515625" style="0" customWidth="1"/>
  </cols>
  <sheetData>
    <row r="1" spans="2:7" ht="12"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</row>
    <row r="2" spans="1:8" ht="12">
      <c r="A2" t="s">
        <v>3</v>
      </c>
      <c r="B2" s="7" t="str">
        <f>IF(NOT(ISBLANK(everything!C7)),everything!C7,".")</f>
        <v>.</v>
      </c>
      <c r="C2" s="7">
        <f>IF(NOT(ISBLANK(everything!D7)),everything!D7,".")</f>
        <v>2341</v>
      </c>
      <c r="D2" s="7">
        <f>IF(NOT(ISBLANK(everything!E7)),everything!E7,".")</f>
        <v>2618</v>
      </c>
      <c r="E2" s="7">
        <f>IF(NOT(ISBLANK(everything!F7)),everything!F7,".")</f>
        <v>1987</v>
      </c>
      <c r="F2" s="7">
        <f>IF(NOT(ISBLANK(everything!G7)),everything!G7,".")</f>
        <v>2340</v>
      </c>
      <c r="G2" s="7">
        <f>IF(NOT(ISBLANK(everything!H7)),everything!H7,".")</f>
        <v>2308</v>
      </c>
      <c r="H2" s="7">
        <f aca="true" t="shared" si="0" ref="H2:H7">AVERAGE(B2:G2)</f>
        <v>2318.8</v>
      </c>
    </row>
    <row r="3" spans="1:8" ht="12">
      <c r="A3" t="s">
        <v>4</v>
      </c>
      <c r="B3" s="7">
        <f>IF(NOT(ISBLANK(everything!C13)),everything!C13,".")</f>
        <v>1877</v>
      </c>
      <c r="C3" s="7" t="str">
        <f>IF(NOT(ISBLANK(everything!D13)),everything!D13,".")</f>
        <v>.</v>
      </c>
      <c r="D3" s="7">
        <f>IF(NOT(ISBLANK(everything!E13)),everything!E13,".")</f>
        <v>2781</v>
      </c>
      <c r="E3" s="7">
        <f>IF(NOT(ISBLANK(everything!F13)),everything!F13,".")</f>
        <v>2253</v>
      </c>
      <c r="F3" s="7">
        <f>IF(NOT(ISBLANK(everything!G13)),everything!G13,".")</f>
        <v>2609</v>
      </c>
      <c r="G3" s="7">
        <f>IF(NOT(ISBLANK(everything!H13)),everything!H13,".")</f>
        <v>2618</v>
      </c>
      <c r="H3" s="7">
        <f t="shared" si="0"/>
        <v>2427.6</v>
      </c>
    </row>
    <row r="4" spans="1:8" ht="12">
      <c r="A4" t="s">
        <v>5</v>
      </c>
      <c r="B4" s="7">
        <f>IF(NOT(ISBLANK(everything!C19)),everything!C19,".")</f>
        <v>1920</v>
      </c>
      <c r="C4" s="7">
        <f>IF(NOT(ISBLANK(everything!D19)),everything!D19,".")</f>
        <v>2418</v>
      </c>
      <c r="D4" s="7" t="str">
        <f>IF(NOT(ISBLANK(everything!E19)),everything!E19,".")</f>
        <v>.</v>
      </c>
      <c r="E4" s="7">
        <f>IF(NOT(ISBLANK(everything!F19)),everything!F19,".")</f>
        <v>2538</v>
      </c>
      <c r="F4" s="7">
        <f>IF(NOT(ISBLANK(everything!G19)),everything!G19,".")</f>
        <v>2805</v>
      </c>
      <c r="G4" s="7">
        <f>IF(NOT(ISBLANK(everything!H19)),everything!H19,".")</f>
        <v>3377</v>
      </c>
      <c r="H4" s="7">
        <f t="shared" si="0"/>
        <v>2611.6</v>
      </c>
    </row>
    <row r="5" spans="1:8" ht="12">
      <c r="A5" t="s">
        <v>6</v>
      </c>
      <c r="B5" s="7">
        <f>IF(NOT(ISBLANK(everything!C25)),everything!C25,".")</f>
        <v>1504</v>
      </c>
      <c r="C5" s="7">
        <f>IF(NOT(ISBLANK(everything!D25)),everything!D25,".")</f>
        <v>2045</v>
      </c>
      <c r="D5" s="7">
        <f>IF(NOT(ISBLANK(everything!E25)),everything!E25,".")</f>
        <v>2460</v>
      </c>
      <c r="E5" s="7" t="str">
        <f>IF(NOT(ISBLANK(everything!F25)),everything!F25,".")</f>
        <v>.</v>
      </c>
      <c r="F5" s="7">
        <f>IF(NOT(ISBLANK(everything!G25)),everything!G25,".")</f>
        <v>2467</v>
      </c>
      <c r="G5" s="7">
        <f>IF(NOT(ISBLANK(everything!H25)),everything!H25,".")</f>
        <v>2465</v>
      </c>
      <c r="H5" s="7">
        <f t="shared" si="0"/>
        <v>2188.2</v>
      </c>
    </row>
    <row r="6" spans="1:8" ht="12">
      <c r="A6" t="s">
        <v>7</v>
      </c>
      <c r="B6" s="7">
        <f>IF(NOT(ISBLANK(everything!C31)),everything!C31,".")</f>
        <v>1829</v>
      </c>
      <c r="C6" s="7">
        <f>IF(NOT(ISBLANK(everything!D31)),everything!D31,".")</f>
        <v>2377</v>
      </c>
      <c r="D6" s="7">
        <f>IF(NOT(ISBLANK(everything!E31)),everything!E31,".")</f>
        <v>2514</v>
      </c>
      <c r="E6" s="7">
        <f>IF(NOT(ISBLANK(everything!F31)),everything!F31,".")</f>
        <v>2087</v>
      </c>
      <c r="F6" s="7" t="str">
        <f>IF(NOT(ISBLANK(everything!G31)),everything!G31,".")</f>
        <v>.</v>
      </c>
      <c r="G6" s="7">
        <f>IF(NOT(ISBLANK(everything!H31)),everything!H31,".")</f>
        <v>2398</v>
      </c>
      <c r="H6" s="7">
        <f t="shared" si="0"/>
        <v>2241</v>
      </c>
    </row>
    <row r="7" spans="1:8" ht="12">
      <c r="A7" t="s">
        <v>8</v>
      </c>
      <c r="B7" s="7">
        <f>IF(NOT(ISBLANK(everything!C37)),everything!C37,".")</f>
        <v>1424</v>
      </c>
      <c r="C7" s="7">
        <f>IF(NOT(ISBLANK(everything!D37)),everything!D37,".")</f>
        <v>1855</v>
      </c>
      <c r="D7" s="7">
        <f>IF(NOT(ISBLANK(everything!E37)),everything!E37,".")</f>
        <v>2260</v>
      </c>
      <c r="E7" s="7">
        <f>IF(NOT(ISBLANK(everything!F37)),everything!F37,".")</f>
        <v>1955</v>
      </c>
      <c r="F7" s="7">
        <f>IF(NOT(ISBLANK(everything!G37)),everything!G37,".")</f>
        <v>2010</v>
      </c>
      <c r="G7" s="7" t="str">
        <f>IF(NOT(ISBLANK(everything!H37)),everything!H37,".")</f>
        <v>.</v>
      </c>
      <c r="H7" s="7">
        <f t="shared" si="0"/>
        <v>1900.8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H31" sqref="H31"/>
    </sheetView>
  </sheetViews>
  <sheetFormatPr defaultColWidth="11.421875" defaultRowHeight="12.75"/>
  <cols>
    <col min="1" max="16384" width="8.8515625" style="0" customWidth="1"/>
  </cols>
  <sheetData>
    <row r="1" spans="2:7" ht="12"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</row>
    <row r="2" spans="1:8" ht="12">
      <c r="A2" t="s">
        <v>3</v>
      </c>
      <c r="B2" s="3" t="str">
        <f>IF(NOT(ISBLANK(everything!C8)),everything!C8,".")</f>
        <v>.</v>
      </c>
      <c r="C2" s="3">
        <f>IF(NOT(ISBLANK(everything!D8)),everything!D8,".")</f>
        <v>0.3464727493685493</v>
      </c>
      <c r="D2" s="3">
        <f>IF(NOT(ISBLANK(everything!E8)),everything!E8,".")</f>
        <v>0.3063687174371658</v>
      </c>
      <c r="E2" s="3">
        <f>IF(NOT(ISBLANK(everything!F8)),everything!F8,".")</f>
        <v>0.4470270800898005</v>
      </c>
      <c r="F2" s="3">
        <f>IF(NOT(ISBLANK(everything!G8)),everything!G8,".")</f>
        <v>0.3321810406378268</v>
      </c>
      <c r="G2" s="3">
        <f>IF(NOT(ISBLANK(everything!H8)),everything!H8,".")</f>
        <v>0.32638229004869834</v>
      </c>
      <c r="H2" s="4">
        <f aca="true" t="shared" si="0" ref="H2:H7">AVERAGE(B2:G2)</f>
        <v>0.3516863755164082</v>
      </c>
    </row>
    <row r="3" spans="1:8" ht="12">
      <c r="A3" t="s">
        <v>4</v>
      </c>
      <c r="B3" s="3">
        <f>IF(NOT(ISBLANK(everything!C14)),everything!C14,".")</f>
        <v>0.45270341072958764</v>
      </c>
      <c r="C3" s="3" t="str">
        <f>IF(NOT(ISBLANK(everything!D14)),everything!D14,".")</f>
        <v>.</v>
      </c>
      <c r="D3" s="3">
        <f>IF(NOT(ISBLANK(everything!E14)),everything!E14,".")</f>
        <v>0.7005395883106783</v>
      </c>
      <c r="E3" s="3">
        <f>IF(NOT(ISBLANK(everything!F14)),everything!F14,".")</f>
        <v>0.6653633082518837</v>
      </c>
      <c r="F3" s="3">
        <f>IF(NOT(ISBLANK(everything!G14)),everything!G14,".")</f>
        <v>0.69231286399285</v>
      </c>
      <c r="G3" s="3">
        <f>IF(NOT(ISBLANK(everything!H14)),everything!H14,".")</f>
        <v>0.5254081631518476</v>
      </c>
      <c r="H3" s="4">
        <f t="shared" si="0"/>
        <v>0.6072654668873695</v>
      </c>
    </row>
    <row r="4" spans="1:8" ht="12">
      <c r="A4" t="s">
        <v>5</v>
      </c>
      <c r="B4" s="3">
        <f>IF(NOT(ISBLANK(everything!C20)),everything!C20,".")</f>
        <v>0.43192479542986306</v>
      </c>
      <c r="C4" s="3">
        <f>IF(NOT(ISBLANK(everything!D20)),everything!D20,".")</f>
        <v>0.8143104833171032</v>
      </c>
      <c r="D4" s="3" t="str">
        <f>IF(NOT(ISBLANK(everything!E20)),everything!E20,".")</f>
        <v>.</v>
      </c>
      <c r="E4" s="3">
        <f>IF(NOT(ISBLANK(everything!F20)),everything!F20,".")</f>
        <v>0.5893580513799666</v>
      </c>
      <c r="F4" s="3">
        <f>IF(NOT(ISBLANK(everything!G20)),everything!G20,".")</f>
        <v>0.6465177565425377</v>
      </c>
      <c r="G4" s="3">
        <f>IF(NOT(ISBLANK(everything!H20)),everything!H20,".")</f>
        <v>0.4297543533351369</v>
      </c>
      <c r="H4" s="4">
        <f t="shared" si="0"/>
        <v>0.5823730880009215</v>
      </c>
    </row>
    <row r="5" spans="1:8" ht="12">
      <c r="A5" t="s">
        <v>6</v>
      </c>
      <c r="B5" s="3">
        <f>IF(NOT(ISBLANK(everything!C26)),everything!C26,".")</f>
        <v>0.5497210525893037</v>
      </c>
      <c r="C5" s="3">
        <f>IF(NOT(ISBLANK(everything!D26)),everything!D26,".")</f>
        <v>0.7267241955283178</v>
      </c>
      <c r="D5" s="3">
        <f>IF(NOT(ISBLANK(everything!E26)),everything!E26,".")</f>
        <v>0.6015983337785663</v>
      </c>
      <c r="E5" s="3" t="str">
        <f>IF(NOT(ISBLANK(everything!F26)),everything!F26,".")</f>
        <v>.</v>
      </c>
      <c r="F5" s="3">
        <f>IF(NOT(ISBLANK(everything!G26)),everything!G26,".")</f>
        <v>0.5972419841911094</v>
      </c>
      <c r="G5" s="3">
        <f>IF(NOT(ISBLANK(everything!H26)),everything!H26,".")</f>
        <v>0.532531416898663</v>
      </c>
      <c r="H5" s="4">
        <f t="shared" si="0"/>
        <v>0.601563396597192</v>
      </c>
    </row>
    <row r="6" spans="1:8" ht="12">
      <c r="A6" t="s">
        <v>7</v>
      </c>
      <c r="B6" s="3">
        <f>IF(NOT(ISBLANK(everything!C32)),everything!C32,".")</f>
        <v>0.45159146322845745</v>
      </c>
      <c r="C6" s="3">
        <f>IF(NOT(ISBLANK(everything!D32)),everything!D32,".")</f>
        <v>0.7813552563100962</v>
      </c>
      <c r="D6" s="3">
        <f>IF(NOT(ISBLANK(everything!E32)),everything!E32,".")</f>
        <v>0.7219883508421602</v>
      </c>
      <c r="E6" s="3">
        <f>IF(NOT(ISBLANK(everything!F32)),everything!F32,".")</f>
        <v>0.7158917399328972</v>
      </c>
      <c r="F6" s="3" t="str">
        <f>IF(NOT(ISBLANK(everything!G32)),everything!G32,".")</f>
        <v>.</v>
      </c>
      <c r="G6" s="3">
        <f>IF(NOT(ISBLANK(everything!H32)),everything!H32,".")</f>
        <v>0.5584555351934872</v>
      </c>
      <c r="H6" s="4">
        <f t="shared" si="0"/>
        <v>0.6458564691014197</v>
      </c>
    </row>
    <row r="7" spans="1:8" ht="12">
      <c r="A7" t="s">
        <v>8</v>
      </c>
      <c r="B7" s="3">
        <f>IF(NOT(ISBLANK(everything!C38)),everything!C38,".")</f>
        <v>0.49994199376051157</v>
      </c>
      <c r="C7" s="3">
        <f>IF(NOT(ISBLANK(everything!D38)),everything!D38,".")</f>
        <v>0.6930406115715576</v>
      </c>
      <c r="D7" s="3">
        <f>IF(NOT(ISBLANK(everything!E38)),everything!E38,".")</f>
        <v>0.5634086962772378</v>
      </c>
      <c r="E7" s="3">
        <f>IF(NOT(ISBLANK(everything!F38)),everything!F38,".")</f>
        <v>0.6616042413083585</v>
      </c>
      <c r="F7" s="3">
        <f>IF(NOT(ISBLANK(everything!G38)),everything!G38,".")</f>
        <v>0.623638845663454</v>
      </c>
      <c r="G7" s="3" t="str">
        <f>IF(NOT(ISBLANK(everything!H38)),everything!H38,".")</f>
        <v>.</v>
      </c>
      <c r="H7" s="4">
        <f t="shared" si="0"/>
        <v>0.6083268777162238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spackle,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</cp:lastModifiedBy>
  <dcterms:created xsi:type="dcterms:W3CDTF">2000-12-05T18:59:41Z</dcterms:created>
  <cp:category/>
  <cp:version/>
  <cp:contentType/>
  <cp:contentStatus/>
</cp:coreProperties>
</file>